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porabnik\Documents\SLUŽBA\DELO 2024-2025\NSP\Razpis\Razpis NSP_5_k\"/>
    </mc:Choice>
  </mc:AlternateContent>
  <xr:revisionPtr revIDLastSave="0" documentId="13_ncr:1_{FD410F32-AE74-4989-8E82-39AACC754C38}" xr6:coauthVersionLast="36" xr6:coauthVersionMax="36" xr10:uidLastSave="{00000000-0000-0000-0000-000000000000}"/>
  <workbookProtection workbookAlgorithmName="SHA-512" workbookHashValue="mbG2oQS3LHRmjdZYSCzylmm7yU6BUNHJhW3jNqXKTT7cQcUnRudJ4/nR2CEgDJhqzmQ1y8r4A++zmsApOcvZ6g==" workbookSaltValue="lhkjmMQaaAkpDkFlobXSSQ==" workbookSpinCount="100000" lockStructure="1"/>
  <bookViews>
    <workbookView xWindow="0" yWindow="0" windowWidth="23040" windowHeight="8940" firstSheet="1" activeTab="1" xr2:uid="{6AE31E51-08A2-42A0-A40D-2663A9326D74}"/>
  </bookViews>
  <sheets>
    <sheet name="Spustni seznam" sheetId="3" state="hidden" r:id="rId1"/>
    <sheet name="Seznam VIZ" sheetId="2" r:id="rId2"/>
  </sheets>
  <definedNames>
    <definedName name="gfgfgfgf">#REF!</definedName>
    <definedName name="_xlnm.Print_Area" localSheetId="1">'Seznam VIZ'!$A$1:$J$102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9" i="2" l="1"/>
  <c r="J49" i="2" s="1"/>
  <c r="H50" i="2"/>
  <c r="J50" i="2" s="1"/>
  <c r="H51" i="2"/>
  <c r="J51" i="2" s="1"/>
  <c r="H52" i="2"/>
  <c r="J52" i="2" s="1"/>
  <c r="H53" i="2"/>
  <c r="J53" i="2" s="1"/>
  <c r="H54" i="2"/>
  <c r="J54" i="2" s="1"/>
  <c r="H55" i="2"/>
  <c r="J55" i="2" s="1"/>
  <c r="H56" i="2"/>
  <c r="J56" i="2" s="1"/>
  <c r="H57" i="2"/>
  <c r="J57" i="2" s="1"/>
  <c r="H58" i="2"/>
  <c r="J58" i="2" s="1"/>
  <c r="H59" i="2"/>
  <c r="J59" i="2" s="1"/>
  <c r="H60" i="2"/>
  <c r="J60" i="2" s="1"/>
  <c r="H61" i="2"/>
  <c r="J61" i="2" s="1"/>
  <c r="H48" i="2"/>
  <c r="J48" i="2" s="1"/>
  <c r="H47" i="2"/>
  <c r="J47" i="2" s="1"/>
  <c r="H46" i="2"/>
  <c r="J46" i="2" s="1"/>
  <c r="H45" i="2"/>
  <c r="J45" i="2" s="1"/>
  <c r="H44" i="2"/>
  <c r="J44" i="2" s="1"/>
  <c r="H43" i="2"/>
  <c r="J43" i="2" s="1"/>
  <c r="H42" i="2"/>
  <c r="J42" i="2" s="1"/>
  <c r="H41" i="2"/>
  <c r="J41" i="2" s="1"/>
  <c r="H40" i="2"/>
  <c r="J40" i="2" s="1"/>
  <c r="H39" i="2"/>
  <c r="J39" i="2" s="1"/>
  <c r="H38" i="2"/>
  <c r="J38" i="2" s="1"/>
  <c r="H37" i="2"/>
  <c r="J37" i="2" s="1"/>
  <c r="H36" i="2"/>
  <c r="J36" i="2" s="1"/>
  <c r="H35" i="2"/>
  <c r="J35" i="2" s="1"/>
  <c r="H34" i="2"/>
  <c r="J34" i="2" s="1"/>
  <c r="H33" i="2"/>
  <c r="J33" i="2" s="1"/>
  <c r="A15" i="2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H32" i="2"/>
  <c r="J32" i="2" s="1"/>
  <c r="H31" i="2"/>
  <c r="J31" i="2" s="1"/>
  <c r="H30" i="2"/>
  <c r="J30" i="2" s="1"/>
  <c r="H29" i="2"/>
  <c r="J29" i="2" s="1"/>
  <c r="I65" i="2"/>
  <c r="I67" i="2"/>
  <c r="I66" i="2"/>
  <c r="I64" i="2"/>
  <c r="H15" i="2"/>
  <c r="H14" i="2"/>
  <c r="H16" i="2"/>
  <c r="H28" i="2"/>
  <c r="A63" i="2" l="1"/>
  <c r="H63" i="2"/>
  <c r="J63" i="2" s="1"/>
  <c r="J15" i="2"/>
  <c r="J16" i="2"/>
  <c r="H17" i="2"/>
  <c r="J17" i="2" s="1"/>
  <c r="H18" i="2"/>
  <c r="J18" i="2" s="1"/>
  <c r="H19" i="2"/>
  <c r="J19" i="2" s="1"/>
  <c r="H20" i="2"/>
  <c r="J20" i="2" s="1"/>
  <c r="H21" i="2"/>
  <c r="J21" i="2" s="1"/>
  <c r="H22" i="2"/>
  <c r="J22" i="2" s="1"/>
  <c r="H23" i="2"/>
  <c r="J23" i="2" s="1"/>
  <c r="H24" i="2"/>
  <c r="J24" i="2" s="1"/>
  <c r="H25" i="2"/>
  <c r="J25" i="2" s="1"/>
  <c r="H26" i="2"/>
  <c r="J26" i="2" s="1"/>
  <c r="H27" i="2"/>
  <c r="J27" i="2" s="1"/>
  <c r="J28" i="2"/>
  <c r="H62" i="2"/>
  <c r="J62" i="2" s="1"/>
  <c r="J14" i="2"/>
  <c r="J64" i="2" s="1"/>
  <c r="J65" i="2" l="1"/>
  <c r="J67" i="2"/>
  <c r="J66" i="2"/>
  <c r="J68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Uporabnik</author>
  </authors>
  <commentList>
    <comment ref="G12" authorId="0" shapeId="0" xr:uid="{867CCED6-66E6-4A16-B530-B2F5ED847AD0}">
      <text>
        <r>
          <rPr>
            <b/>
            <sz val="9"/>
            <color indexed="81"/>
            <rFont val="Segoe UI"/>
            <family val="2"/>
            <charset val="238"/>
          </rPr>
          <t>Uporabnik:</t>
        </r>
        <r>
          <rPr>
            <sz val="9"/>
            <color indexed="81"/>
            <rFont val="Segoe UI"/>
            <family val="2"/>
            <charset val="238"/>
          </rPr>
          <t xml:space="preserve">
Izberite oddaljenost objekta od sedeža vzgojno-izobraževalnega zavoda.</t>
        </r>
      </text>
    </comment>
    <comment ref="H12" authorId="0" shapeId="0" xr:uid="{A35CF4D7-4180-490C-9155-7B4C5F7106CF}">
      <text>
        <r>
          <rPr>
            <b/>
            <sz val="9"/>
            <color indexed="81"/>
            <rFont val="Segoe UI"/>
            <family val="2"/>
            <charset val="238"/>
          </rPr>
          <t>Uporabnik:</t>
        </r>
        <r>
          <rPr>
            <sz val="9"/>
            <color indexed="81"/>
            <rFont val="Segoe UI"/>
            <family val="2"/>
            <charset val="238"/>
          </rPr>
          <t xml:space="preserve">
Pavšal se izpiše samodejno, glede na izbor sklopa, aktivnosti in oddaljenosti.</t>
        </r>
      </text>
    </comment>
    <comment ref="I12" authorId="0" shapeId="0" xr:uid="{3DE79E75-6FA8-4F87-BB2B-13F466CFBF9E}">
      <text>
        <r>
          <rPr>
            <b/>
            <sz val="9"/>
            <color indexed="81"/>
            <rFont val="Segoe UI"/>
            <family val="2"/>
            <charset val="238"/>
          </rPr>
          <t>Uporabnik:</t>
        </r>
        <r>
          <rPr>
            <sz val="9"/>
            <color indexed="81"/>
            <rFont val="Segoe UI"/>
            <family val="2"/>
            <charset val="238"/>
          </rPr>
          <t xml:space="preserve">
Vpišite število udeležencev (otrok, učencev, dijakov)</t>
        </r>
      </text>
    </comment>
    <comment ref="J12" authorId="0" shapeId="0" xr:uid="{E53A2967-D236-4A85-8984-F136E8794DBD}">
      <text>
        <r>
          <rPr>
            <b/>
            <sz val="9"/>
            <color indexed="81"/>
            <rFont val="Segoe UI"/>
            <family val="2"/>
            <charset val="238"/>
          </rPr>
          <t>Uporabnik:</t>
        </r>
        <r>
          <rPr>
            <sz val="9"/>
            <color indexed="81"/>
            <rFont val="Segoe UI"/>
            <family val="2"/>
            <charset val="238"/>
          </rPr>
          <t xml:space="preserve">
Izračun je samodejen.
</t>
        </r>
      </text>
    </comment>
    <comment ref="B13" authorId="0" shapeId="0" xr:uid="{A7C47602-4EEF-4DA3-9840-759FEF1FEEBC}">
      <text>
        <r>
          <rPr>
            <b/>
            <sz val="9"/>
            <color indexed="81"/>
            <rFont val="Segoe UI"/>
            <family val="2"/>
            <charset val="238"/>
          </rPr>
          <t>Uporabnik:</t>
        </r>
        <r>
          <rPr>
            <sz val="9"/>
            <color indexed="81"/>
            <rFont val="Segoe UI"/>
            <family val="2"/>
            <charset val="238"/>
          </rPr>
          <t xml:space="preserve">
Izberite ustrezen sklop iz spustnega seznama.</t>
        </r>
      </text>
    </comment>
    <comment ref="C13" authorId="0" shapeId="0" xr:uid="{E4185AE2-DE56-456A-BD70-1E4ECE83444E}">
      <text>
        <r>
          <rPr>
            <b/>
            <sz val="9"/>
            <color indexed="81"/>
            <rFont val="Segoe UI"/>
            <family val="2"/>
            <charset val="238"/>
          </rPr>
          <t>Uporabnik:</t>
        </r>
        <r>
          <rPr>
            <sz val="9"/>
            <color indexed="81"/>
            <rFont val="Segoe UI"/>
            <family val="2"/>
            <charset val="238"/>
          </rPr>
          <t xml:space="preserve">
Izberite ustrezno aktivnost iz spustnega seznama.</t>
        </r>
      </text>
    </comment>
  </commentList>
</comments>
</file>

<file path=xl/sharedStrings.xml><?xml version="1.0" encoding="utf-8"?>
<sst xmlns="http://schemas.openxmlformats.org/spreadsheetml/2006/main" count="272" uniqueCount="77">
  <si>
    <t>PROGRAM NSP</t>
  </si>
  <si>
    <t>B</t>
  </si>
  <si>
    <t>[1] Lokacija objekta je lahko drugačna za vsako posamezno aktivnost Programa naučimo se plavati.</t>
  </si>
  <si>
    <t>Osnovni podatki prijavitelja</t>
  </si>
  <si>
    <t>Naziv prijavitelja:</t>
  </si>
  <si>
    <t>Naslov oz. sedež prijavitelja:</t>
  </si>
  <si>
    <t>Aktivnost</t>
  </si>
  <si>
    <t>Sklop</t>
  </si>
  <si>
    <t>A</t>
  </si>
  <si>
    <t>Do 10 km</t>
  </si>
  <si>
    <t>Nad 10 km</t>
  </si>
  <si>
    <t>Zap. Št</t>
  </si>
  <si>
    <t>Opombe:</t>
  </si>
  <si>
    <t>Navodila:</t>
  </si>
  <si>
    <t xml:space="preserve">Sklop  </t>
  </si>
  <si>
    <t>-presdstavljajo 10-urni plavalni tečaji v vrtcu (A1) ali v osnovni šoli (A2)</t>
  </si>
  <si>
    <t>-predstavlja aktivnost 15-urnih plavalnih tečajev v OŠ (C1) ali SŠ (C2)</t>
  </si>
  <si>
    <t>Oddaljenost</t>
  </si>
  <si>
    <t xml:space="preserve">A1 </t>
  </si>
  <si>
    <t>10-urni plavalni tečaj v vrtcu[4]</t>
  </si>
  <si>
    <t>10-urni plavalni tečaj v 1. razredu OŠ[5]</t>
  </si>
  <si>
    <t xml:space="preserve">A2 </t>
  </si>
  <si>
    <t>15-urni plavalni tečaj v OŠ</t>
  </si>
  <si>
    <t>15-urni plavalni tečaj v SŠ</t>
  </si>
  <si>
    <t>kadar je objekt za izvedbo aktivnost oddaljen do 10 km od sedeža vzgojno-izobraževalne ustanove</t>
  </si>
  <si>
    <t>kadar je objekt za izvedbo aktivnost oddaljen nad 10 km od sedeža vzgojno-izobraževalne ustanove</t>
  </si>
  <si>
    <t>Aktivnost cenik</t>
  </si>
  <si>
    <t>Izberi aktivnost</t>
  </si>
  <si>
    <t>Izberi sklop</t>
  </si>
  <si>
    <t>Izberi odaljenost</t>
  </si>
  <si>
    <t>presdstavljajo 10-urni plavalni tečaji v vrtcu (A1) ali v osnovni šoli (A2)</t>
  </si>
  <si>
    <t>SKUPAJ</t>
  </si>
  <si>
    <t>predstavlja aktivnost 15-urnih plavalnih tečajev v OŠ (C1) ali SŠ (C2)</t>
  </si>
  <si>
    <t>OŠ</t>
  </si>
  <si>
    <t>osnovna šola</t>
  </si>
  <si>
    <t>SŠ</t>
  </si>
  <si>
    <t>srednja šola</t>
  </si>
  <si>
    <t>Predvideno sofinanciranje (do max.)</t>
  </si>
  <si>
    <t>Podpis zakonitega zastopnika oz. odg. osebe:</t>
  </si>
  <si>
    <t>Žig</t>
  </si>
  <si>
    <t>Legenda:</t>
  </si>
  <si>
    <t>B1</t>
  </si>
  <si>
    <t>B2</t>
  </si>
  <si>
    <t>Seznam sodelujočih vzgojno-izobraževalnih zavodov, za katere prijavitelj pripravi, izvede in pridobi sofinanciranje izvedbe posamezne aktivnosti programa Naučimo se plavati</t>
  </si>
  <si>
    <t>Seznam sodelujočih vzgojno-izobraževalnih zavodov na  posamezni  aktivnosti  Programa Naučimo se plavati</t>
  </si>
  <si>
    <t>Aktivnost [3-5]</t>
  </si>
  <si>
    <t>1. Prijavitelj izpolni najprej  osnovne podatke o prijavitelju (naziv in sedež).</t>
  </si>
  <si>
    <t xml:space="preserve">8. Vpišite še število udeležencev (otrok, učencev, dijakov) za predhodno izbrani sklop, aktivnost in oddaljenost. </t>
  </si>
  <si>
    <t>9. S tem se vam bo v skrajno desnem stolpcu prikazal izračun predvidenega sofinanciranja.</t>
  </si>
  <si>
    <t xml:space="preserve">10. Nadaljujte z vpisom ostalih VIZ po korakih od 3. do 8. </t>
  </si>
  <si>
    <t>11. Po vpisu vseh VIZ, vam tabela avtomatsko izračuna celotno predvideno sofinanciranje, kot tudi predvideno sofinanciranje po sklopih.</t>
  </si>
  <si>
    <t>VIZ</t>
  </si>
  <si>
    <t>(če prijavitelj uporablja žig)</t>
  </si>
  <si>
    <t>Naziv vzgojno -izobraževalnega zavoda</t>
  </si>
  <si>
    <t>Naslov vzgojno-izobraževalnega zavoda</t>
  </si>
  <si>
    <t>Št. prijavljenih udeležencev</t>
  </si>
  <si>
    <t>SKUPAJ VSE AKTIVNOSTI-sofinanciranje do:</t>
  </si>
  <si>
    <t>kadar je plavalni objekt od sedeža VIZ oddaljen do 10 km</t>
  </si>
  <si>
    <t>kadar je plavalni objekt od sedeža VIZ oddaljen nad 10 km</t>
  </si>
  <si>
    <t>Vzgojni-izobraževalni zavodi:</t>
  </si>
  <si>
    <t>NSP</t>
  </si>
  <si>
    <t>5. V naslednja tri polja vnesite naziv in naslov VIZ ter naslov plavalnega objekta, na katerem se bo odvijala izbrana aktivnost Programa NSP.</t>
  </si>
  <si>
    <t>7. Izpisal se vam bo predviden pavšal na udeleženca za predhodno izbran sklop, aktivnost in oddaljenost.</t>
  </si>
  <si>
    <t>[2] Oddaljenost plavalnega objekta za izvedbo posamezne aktivnosti se preveri s pomočjo spletne aplikacije Google Maps med sedežem VIZ in plavalnim objektom. Upošteva se najkrajša pot, ki jo je mogoče prevoziti z avtobusnim prevozom.</t>
  </si>
  <si>
    <t>Lokacija plavalnega objekta[1] za izvedbo posamezne aktivnosti (ulica, hišna št., poštna št. in pošta)</t>
  </si>
  <si>
    <t>[3] Prijavitelj lahko v šolskem letu 2024/2025 za isti VIZ znotraj sklopa A  prijavi le eno aktivnost (A1 ali A2). Zavod v istem šolskem letu sofinancira le eno aktivnost.</t>
  </si>
  <si>
    <t>[4] Prijavitelj lahko prijavi več 10-urnih plavalnih tečajev za VIZ-vrtec, pri čemer je lahko isti udeleženec v aktivnost A1 v šolskem letu 2024/2025, vključen le enkrat.</t>
  </si>
  <si>
    <t>[5] Prijavitelj lahko prijavi več 10-urnih plavalnih tečajev za VIZ-OŠ, pri čemer je lahko isti udeleženec v aktivnost A2 v šolskem letu 2024/2025 vključen le enkrat.</t>
  </si>
  <si>
    <t>3. Tabelo začnite izpolnjevati pod zaporedno številko 1 in nadaljujte proti desni. Najprej se iz spustnega seznama izbere Sklop (A ali B).</t>
  </si>
  <si>
    <t>4. Sledi izbor aktivnosti (A1, A2, B1, B2), ki se prav tako izberejo iz spustnega seznama.</t>
  </si>
  <si>
    <t>6. Iz spustnega seznama izberite oddaljenost sedeža VIZ od plavalnega objekta (do 10 km ali nad 10 km).</t>
  </si>
  <si>
    <t>od plavalnega objekta: do 10 km ali nad 10 km[2]</t>
  </si>
  <si>
    <t xml:space="preserve">2. Sledi izpolnjevanje tabele-seznama VIZ, za katere bo prijavitelj pripravil, izvedel in pridobil sredstva za sofinanciranje. </t>
  </si>
  <si>
    <t>Program Naučimo se plavati</t>
  </si>
  <si>
    <t>Oddaljenost sedeža VIZ</t>
  </si>
  <si>
    <t>Pavšal v EUR/udeleženca</t>
  </si>
  <si>
    <t>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</si>
</sst>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[$EUR]"/>
  </numFmts>
  <fonts count="12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color theme="1"/>
      <name val="Ariel"/>
      <charset val="238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rgb="FF33CCCC"/>
      </bottom>
      <diagonal/>
    </border>
    <border>
      <left/>
      <right/>
      <top/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/>
      <top style="thick">
        <color rgb="FF33CCCC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rgb="FF33CCCC"/>
      </bottom>
      <diagonal/>
    </border>
    <border>
      <left style="thin">
        <color indexed="64"/>
      </left>
      <right/>
      <top/>
      <bottom style="thick">
        <color rgb="FF33CCCC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6" fillId="0" borderId="0" applyFont="0" applyFill="0" applyBorder="0" applyAlignment="0" applyProtection="0"/>
  </cellStyleXfs>
  <cellXfs count="137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3" fillId="0" borderId="0" xfId="1" applyAlignment="1">
      <alignment horizontal="left" vertical="center" wrapText="1"/>
    </xf>
    <xf numFmtId="49" fontId="0" fillId="0" borderId="0" xfId="0" applyNumberFormat="1" applyAlignment="1">
      <alignment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0" fillId="0" borderId="7" xfId="0" applyBorder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0" fillId="0" borderId="0" xfId="0" applyNumberFormat="1" applyBorder="1" applyAlignment="1">
      <alignment horizontal="left" wrapText="1"/>
    </xf>
    <xf numFmtId="0" fontId="0" fillId="0" borderId="6" xfId="0" applyBorder="1"/>
    <xf numFmtId="0" fontId="7" fillId="0" borderId="10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0" fillId="0" borderId="8" xfId="0" applyBorder="1"/>
    <xf numFmtId="49" fontId="0" fillId="0" borderId="6" xfId="0" applyNumberFormat="1" applyBorder="1" applyAlignment="1">
      <alignment wrapText="1"/>
    </xf>
    <xf numFmtId="0" fontId="7" fillId="2" borderId="1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7" fillId="0" borderId="0" xfId="0" applyFont="1" applyBorder="1" applyAlignment="1">
      <alignment horizontal="center"/>
    </xf>
    <xf numFmtId="49" fontId="7" fillId="0" borderId="12" xfId="0" applyNumberFormat="1" applyFont="1" applyBorder="1" applyAlignment="1">
      <alignment wrapText="1"/>
    </xf>
    <xf numFmtId="0" fontId="7" fillId="0" borderId="13" xfId="0" applyFont="1" applyBorder="1" applyAlignment="1">
      <alignment horizontal="center"/>
    </xf>
    <xf numFmtId="49" fontId="8" fillId="0" borderId="0" xfId="0" applyNumberFormat="1" applyFont="1" applyBorder="1" applyAlignment="1">
      <alignment wrapText="1"/>
    </xf>
    <xf numFmtId="0" fontId="8" fillId="0" borderId="0" xfId="0" applyFont="1"/>
    <xf numFmtId="49" fontId="8" fillId="0" borderId="6" xfId="0" applyNumberFormat="1" applyFont="1" applyBorder="1" applyAlignment="1">
      <alignment wrapText="1"/>
    </xf>
    <xf numFmtId="0" fontId="8" fillId="0" borderId="0" xfId="0" applyFont="1" applyBorder="1"/>
    <xf numFmtId="0" fontId="8" fillId="0" borderId="13" xfId="0" applyFont="1" applyBorder="1"/>
    <xf numFmtId="49" fontId="8" fillId="0" borderId="0" xfId="0" applyNumberFormat="1" applyFont="1" applyAlignment="1">
      <alignment wrapText="1"/>
    </xf>
    <xf numFmtId="49" fontId="8" fillId="0" borderId="9" xfId="0" applyNumberFormat="1" applyFont="1" applyBorder="1" applyAlignment="1">
      <alignment wrapText="1"/>
    </xf>
    <xf numFmtId="0" fontId="8" fillId="0" borderId="11" xfId="0" applyFont="1" applyBorder="1"/>
    <xf numFmtId="49" fontId="8" fillId="0" borderId="11" xfId="0" applyNumberFormat="1" applyFont="1" applyBorder="1" applyAlignment="1">
      <alignment wrapText="1"/>
    </xf>
    <xf numFmtId="0" fontId="8" fillId="0" borderId="14" xfId="0" applyFont="1" applyBorder="1"/>
    <xf numFmtId="0" fontId="8" fillId="0" borderId="9" xfId="0" applyFont="1" applyBorder="1"/>
    <xf numFmtId="49" fontId="9" fillId="0" borderId="11" xfId="0" applyNumberFormat="1" applyFont="1" applyBorder="1" applyAlignment="1">
      <alignment wrapText="1"/>
    </xf>
    <xf numFmtId="49" fontId="9" fillId="0" borderId="14" xfId="0" applyNumberFormat="1" applyFont="1" applyBorder="1" applyAlignment="1">
      <alignment wrapText="1"/>
    </xf>
    <xf numFmtId="0" fontId="7" fillId="0" borderId="8" xfId="0" applyFont="1" applyBorder="1" applyAlignment="1">
      <alignment horizontal="center"/>
    </xf>
    <xf numFmtId="0" fontId="0" fillId="0" borderId="12" xfId="0" applyBorder="1" applyAlignment="1">
      <alignment horizontal="center"/>
    </xf>
    <xf numFmtId="49" fontId="8" fillId="0" borderId="14" xfId="0" applyNumberFormat="1" applyFont="1" applyBorder="1" applyAlignment="1">
      <alignment wrapText="1"/>
    </xf>
    <xf numFmtId="164" fontId="7" fillId="0" borderId="11" xfId="2" applyNumberFormat="1" applyFont="1" applyBorder="1" applyAlignment="1">
      <alignment horizontal="right" wrapText="1"/>
    </xf>
    <xf numFmtId="164" fontId="7" fillId="0" borderId="14" xfId="2" applyNumberFormat="1" applyFont="1" applyBorder="1" applyAlignment="1">
      <alignment horizontal="right" wrapText="1"/>
    </xf>
    <xf numFmtId="0" fontId="10" fillId="0" borderId="0" xfId="0" applyFont="1"/>
    <xf numFmtId="0" fontId="0" fillId="0" borderId="0" xfId="0" applyBorder="1"/>
    <xf numFmtId="0" fontId="7" fillId="0" borderId="0" xfId="0" applyFont="1" applyBorder="1" applyAlignment="1"/>
    <xf numFmtId="0" fontId="7" fillId="0" borderId="6" xfId="0" applyFont="1" applyBorder="1" applyAlignment="1">
      <alignment horizontal="center"/>
    </xf>
    <xf numFmtId="164" fontId="7" fillId="0" borderId="9" xfId="2" applyNumberFormat="1" applyFont="1" applyBorder="1" applyAlignment="1">
      <alignment horizontal="right" wrapText="1"/>
    </xf>
    <xf numFmtId="0" fontId="7" fillId="4" borderId="0" xfId="0" applyFont="1" applyFill="1" applyAlignment="1">
      <alignment horizontal="center"/>
    </xf>
    <xf numFmtId="0" fontId="7" fillId="4" borderId="0" xfId="0" applyFont="1" applyFill="1" applyBorder="1" applyAlignment="1">
      <alignment horizontal="center"/>
    </xf>
    <xf numFmtId="164" fontId="0" fillId="0" borderId="0" xfId="0" applyNumberFormat="1" applyFill="1" applyBorder="1"/>
    <xf numFmtId="0" fontId="7" fillId="0" borderId="3" xfId="0" applyFont="1" applyBorder="1" applyAlignment="1">
      <alignment horizontal="center"/>
    </xf>
    <xf numFmtId="0" fontId="7" fillId="0" borderId="3" xfId="0" applyFont="1" applyFill="1" applyBorder="1" applyAlignment="1">
      <alignment vertical="center"/>
    </xf>
    <xf numFmtId="164" fontId="7" fillId="0" borderId="3" xfId="0" applyNumberFormat="1" applyFont="1" applyFill="1" applyBorder="1"/>
    <xf numFmtId="0" fontId="7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vertical="center"/>
    </xf>
    <xf numFmtId="164" fontId="7" fillId="0" borderId="1" xfId="0" applyNumberFormat="1" applyFont="1" applyFill="1" applyBorder="1"/>
    <xf numFmtId="0" fontId="7" fillId="0" borderId="19" xfId="0" applyFont="1" applyBorder="1" applyAlignment="1">
      <alignment horizontal="center"/>
    </xf>
    <xf numFmtId="0" fontId="7" fillId="0" borderId="19" xfId="0" applyFont="1" applyFill="1" applyBorder="1" applyAlignment="1">
      <alignment vertical="center"/>
    </xf>
    <xf numFmtId="164" fontId="7" fillId="0" borderId="19" xfId="0" applyNumberFormat="1" applyFont="1" applyFill="1" applyBorder="1"/>
    <xf numFmtId="0" fontId="11" fillId="0" borderId="0" xfId="0" applyFont="1"/>
    <xf numFmtId="164" fontId="11" fillId="0" borderId="0" xfId="0" applyNumberFormat="1" applyFont="1" applyFill="1" applyBorder="1"/>
    <xf numFmtId="0" fontId="0" fillId="0" borderId="0" xfId="0" applyAlignment="1">
      <alignment wrapText="1"/>
    </xf>
    <xf numFmtId="0" fontId="0" fillId="3" borderId="1" xfId="0" applyFill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Alignment="1">
      <alignment vertical="center" wrapText="1"/>
    </xf>
    <xf numFmtId="0" fontId="0" fillId="3" borderId="1" xfId="0" applyFill="1" applyBorder="1" applyAlignment="1" applyProtection="1">
      <alignment vertical="center" wrapText="1"/>
      <protection locked="0"/>
    </xf>
    <xf numFmtId="0" fontId="0" fillId="0" borderId="18" xfId="0" applyBorder="1" applyAlignment="1">
      <alignment horizontal="center" vertical="center" wrapText="1"/>
    </xf>
    <xf numFmtId="0" fontId="0" fillId="3" borderId="18" xfId="0" applyFill="1" applyBorder="1" applyAlignment="1" applyProtection="1">
      <alignment horizontal="center" vertical="center" wrapText="1"/>
      <protection locked="0"/>
    </xf>
    <xf numFmtId="0" fontId="0" fillId="3" borderId="2" xfId="0" applyFill="1" applyBorder="1" applyAlignment="1" applyProtection="1">
      <alignment horizontal="center" vertical="center" wrapText="1"/>
      <protection locked="0"/>
    </xf>
    <xf numFmtId="164" fontId="0" fillId="0" borderId="18" xfId="0" applyNumberFormat="1" applyBorder="1" applyAlignment="1">
      <alignment vertical="center" wrapText="1"/>
    </xf>
    <xf numFmtId="0" fontId="0" fillId="3" borderId="18" xfId="0" applyFill="1" applyBorder="1" applyAlignment="1" applyProtection="1">
      <alignment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5" xfId="0" applyBorder="1" applyAlignment="1"/>
    <xf numFmtId="0" fontId="0" fillId="0" borderId="16" xfId="0" applyBorder="1" applyAlignment="1"/>
    <xf numFmtId="0" fontId="0" fillId="0" borderId="0" xfId="0" applyAlignment="1"/>
    <xf numFmtId="0" fontId="0" fillId="0" borderId="1" xfId="0" applyBorder="1" applyAlignment="1" applyProtection="1">
      <alignment vertical="center" wrapText="1"/>
      <protection locked="0"/>
    </xf>
    <xf numFmtId="49" fontId="0" fillId="0" borderId="1" xfId="0" applyNumberFormat="1" applyBorder="1" applyAlignment="1" applyProtection="1">
      <alignment vertical="center" wrapText="1"/>
      <protection locked="0"/>
    </xf>
    <xf numFmtId="0" fontId="7" fillId="0" borderId="17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10" fillId="0" borderId="0" xfId="0" applyFont="1" applyAlignment="1"/>
    <xf numFmtId="0" fontId="11" fillId="0" borderId="20" xfId="0" applyFont="1" applyFill="1" applyBorder="1" applyAlignment="1"/>
    <xf numFmtId="0" fontId="0" fillId="0" borderId="2" xfId="0" applyBorder="1" applyAlignment="1" applyProtection="1">
      <alignment vertical="center" wrapText="1"/>
      <protection locked="0"/>
    </xf>
    <xf numFmtId="49" fontId="0" fillId="0" borderId="2" xfId="0" applyNumberFormat="1" applyBorder="1" applyAlignment="1" applyProtection="1">
      <alignment vertical="center" wrapText="1"/>
      <protection locked="0"/>
    </xf>
    <xf numFmtId="0" fontId="0" fillId="0" borderId="26" xfId="0" applyBorder="1"/>
    <xf numFmtId="0" fontId="0" fillId="0" borderId="31" xfId="0" applyBorder="1"/>
    <xf numFmtId="0" fontId="0" fillId="0" borderId="27" xfId="0" applyFill="1" applyBorder="1" applyAlignment="1"/>
    <xf numFmtId="0" fontId="0" fillId="0" borderId="29" xfId="0" applyFill="1" applyBorder="1" applyAlignment="1"/>
    <xf numFmtId="49" fontId="0" fillId="0" borderId="37" xfId="0" applyNumberFormat="1" applyBorder="1" applyAlignment="1"/>
    <xf numFmtId="49" fontId="0" fillId="0" borderId="38" xfId="0" applyNumberFormat="1" applyBorder="1" applyAlignment="1"/>
    <xf numFmtId="0" fontId="0" fillId="0" borderId="39" xfId="0" applyFill="1" applyBorder="1" applyAlignment="1"/>
    <xf numFmtId="0" fontId="0" fillId="0" borderId="5" xfId="0" applyFill="1" applyBorder="1" applyAlignment="1"/>
    <xf numFmtId="0" fontId="0" fillId="0" borderId="4" xfId="0" applyBorder="1" applyAlignment="1">
      <alignment horizontal="center"/>
    </xf>
    <xf numFmtId="0" fontId="0" fillId="0" borderId="40" xfId="0" applyBorder="1"/>
    <xf numFmtId="0" fontId="0" fillId="0" borderId="9" xfId="0" applyBorder="1"/>
    <xf numFmtId="0" fontId="0" fillId="0" borderId="35" xfId="0" applyBorder="1" applyAlignment="1">
      <alignment vertical="center"/>
    </xf>
    <xf numFmtId="0" fontId="0" fillId="0" borderId="36" xfId="0" applyBorder="1" applyAlignment="1"/>
    <xf numFmtId="0" fontId="0" fillId="0" borderId="30" xfId="0" applyBorder="1" applyAlignment="1">
      <alignment vertical="center"/>
    </xf>
    <xf numFmtId="0" fontId="0" fillId="0" borderId="32" xfId="0" applyBorder="1" applyAlignment="1"/>
    <xf numFmtId="0" fontId="0" fillId="0" borderId="33" xfId="0" applyBorder="1" applyAlignment="1"/>
    <xf numFmtId="0" fontId="0" fillId="0" borderId="34" xfId="0" applyBorder="1" applyAlignment="1"/>
    <xf numFmtId="0" fontId="0" fillId="0" borderId="10" xfId="0" applyBorder="1"/>
    <xf numFmtId="0" fontId="0" fillId="0" borderId="12" xfId="0" applyBorder="1"/>
    <xf numFmtId="0" fontId="0" fillId="0" borderId="41" xfId="0" applyBorder="1"/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22" xfId="0" applyBorder="1" applyAlignment="1" applyProtection="1">
      <alignment horizont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7" fillId="0" borderId="24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5" xfId="0" applyBorder="1" applyAlignment="1">
      <alignment horizontal="left" wrapText="1"/>
    </xf>
    <xf numFmtId="0" fontId="0" fillId="0" borderId="16" xfId="0" applyBorder="1" applyAlignment="1">
      <alignment horizontal="left" wrapText="1"/>
    </xf>
    <xf numFmtId="0" fontId="0" fillId="0" borderId="36" xfId="0" applyBorder="1" applyAlignment="1">
      <alignment horizontal="left" wrapText="1"/>
    </xf>
    <xf numFmtId="0" fontId="1" fillId="0" borderId="0" xfId="0" applyFont="1" applyBorder="1" applyAlignment="1">
      <alignment horizontal="left" vertical="center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25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0" xfId="0" applyFont="1" applyAlignment="1">
      <alignment horizontal="center"/>
    </xf>
  </cellXfs>
  <cellStyles count="3">
    <cellStyle name="Hiperpovezava" xfId="1" builtinId="8"/>
    <cellStyle name="Navadno" xfId="0" builtinId="0"/>
    <cellStyle name="Valuta" xfId="2" builtinId="4"/>
  </cellStyles>
  <dxfs count="0"/>
  <tableStyles count="0" defaultTableStyle="TableStyleMedium2" defaultPivotStyle="PivotStyleLight16"/>
  <colors>
    <mruColors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161365</xdr:rowOff>
    </xdr:from>
    <xdr:to>
      <xdr:col>2</xdr:col>
      <xdr:colOff>753035</xdr:colOff>
      <xdr:row>3</xdr:row>
      <xdr:rowOff>165645</xdr:rowOff>
    </xdr:to>
    <xdr:pic>
      <xdr:nvPicPr>
        <xdr:cNvPr id="12" name="Slika 11">
          <a:extLst>
            <a:ext uri="{FF2B5EF4-FFF2-40B4-BE49-F238E27FC236}">
              <a16:creationId xmlns:a16="http://schemas.microsoft.com/office/drawing/2014/main" id="{6FB80C17-4898-424D-B5D5-8DB3434184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161365"/>
          <a:ext cx="2429435" cy="542162"/>
        </a:xfrm>
        <a:prstGeom prst="rect">
          <a:avLst/>
        </a:prstGeom>
      </xdr:spPr>
    </xdr:pic>
    <xdr:clientData/>
  </xdr:twoCellAnchor>
  <xdr:twoCellAnchor editAs="oneCell">
    <xdr:from>
      <xdr:col>8</xdr:col>
      <xdr:colOff>421342</xdr:colOff>
      <xdr:row>0</xdr:row>
      <xdr:rowOff>89647</xdr:rowOff>
    </xdr:from>
    <xdr:to>
      <xdr:col>9</xdr:col>
      <xdr:colOff>800127</xdr:colOff>
      <xdr:row>4</xdr:row>
      <xdr:rowOff>156055</xdr:rowOff>
    </xdr:to>
    <xdr:pic>
      <xdr:nvPicPr>
        <xdr:cNvPr id="13" name="Slika 12">
          <a:extLst>
            <a:ext uri="{FF2B5EF4-FFF2-40B4-BE49-F238E27FC236}">
              <a16:creationId xmlns:a16="http://schemas.microsoft.com/office/drawing/2014/main" id="{6BB3D331-5E60-494E-9D03-FF66A754D5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39601" y="89647"/>
          <a:ext cx="1329043" cy="7925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45D0B-A56E-443B-BC36-941782AA4A35}">
  <dimension ref="A1:H21"/>
  <sheetViews>
    <sheetView workbookViewId="0">
      <selection activeCell="D23" sqref="D23"/>
    </sheetView>
  </sheetViews>
  <sheetFormatPr defaultRowHeight="14.4"/>
  <cols>
    <col min="1" max="1" width="17.5546875" bestFit="1" customWidth="1"/>
    <col min="2" max="2" width="56.44140625" style="23" bestFit="1" customWidth="1"/>
    <col min="3" max="3" width="18" bestFit="1" customWidth="1"/>
    <col min="4" max="4" width="16.77734375" customWidth="1"/>
    <col min="5" max="5" width="29.6640625" style="23" bestFit="1" customWidth="1"/>
    <col min="6" max="6" width="16.77734375" customWidth="1"/>
    <col min="7" max="7" width="29.6640625" style="23" bestFit="1" customWidth="1"/>
    <col min="12" max="12" width="9.33203125" bestFit="1" customWidth="1"/>
  </cols>
  <sheetData>
    <row r="1" spans="1:8">
      <c r="A1" s="45" t="s">
        <v>7</v>
      </c>
      <c r="C1" s="45" t="s">
        <v>6</v>
      </c>
    </row>
    <row r="2" spans="1:8" ht="14.4" customHeight="1">
      <c r="A2" s="35" t="s">
        <v>28</v>
      </c>
      <c r="B2" s="32"/>
      <c r="C2" s="14"/>
      <c r="D2" s="11"/>
      <c r="E2" s="24"/>
      <c r="F2" s="15"/>
      <c r="G2" s="28"/>
      <c r="H2" s="4"/>
    </row>
    <row r="3" spans="1:8" ht="14.4" customHeight="1">
      <c r="A3" s="12" t="s">
        <v>8</v>
      </c>
      <c r="B3" s="33" t="s">
        <v>15</v>
      </c>
      <c r="C3" s="16" t="s">
        <v>28</v>
      </c>
      <c r="D3" s="17" t="s">
        <v>8</v>
      </c>
      <c r="E3" s="25"/>
      <c r="F3" s="17" t="s">
        <v>1</v>
      </c>
      <c r="G3" s="29"/>
      <c r="H3" s="4"/>
    </row>
    <row r="4" spans="1:8" ht="14.4" customHeight="1">
      <c r="A4" s="12" t="s">
        <v>1</v>
      </c>
      <c r="B4" s="33" t="s">
        <v>16</v>
      </c>
      <c r="C4" s="18" t="s">
        <v>27</v>
      </c>
      <c r="D4" s="19" t="s">
        <v>18</v>
      </c>
      <c r="E4" s="22" t="s">
        <v>19</v>
      </c>
      <c r="F4" s="19" t="s">
        <v>41</v>
      </c>
      <c r="G4" s="30" t="s">
        <v>22</v>
      </c>
      <c r="H4" s="4"/>
    </row>
    <row r="5" spans="1:8" ht="14.4" customHeight="1">
      <c r="A5" s="13"/>
      <c r="B5" s="34"/>
      <c r="C5" s="20"/>
      <c r="D5" s="21" t="s">
        <v>21</v>
      </c>
      <c r="E5" s="26" t="s">
        <v>20</v>
      </c>
      <c r="F5" s="21" t="s">
        <v>42</v>
      </c>
      <c r="G5" s="31" t="s">
        <v>23</v>
      </c>
      <c r="H5" s="4"/>
    </row>
    <row r="6" spans="1:8" ht="14.4" customHeight="1">
      <c r="A6" s="5"/>
      <c r="E6" s="27"/>
      <c r="F6" s="6"/>
      <c r="G6" s="27"/>
      <c r="H6" s="4"/>
    </row>
    <row r="7" spans="1:8">
      <c r="A7" s="46" t="s">
        <v>17</v>
      </c>
      <c r="B7" s="25"/>
    </row>
    <row r="8" spans="1:8">
      <c r="A8" s="35" t="s">
        <v>29</v>
      </c>
      <c r="B8" s="32"/>
    </row>
    <row r="9" spans="1:8" ht="21.6">
      <c r="A9" s="18" t="s">
        <v>9</v>
      </c>
      <c r="B9" s="30" t="s">
        <v>24</v>
      </c>
      <c r="C9" s="4"/>
    </row>
    <row r="10" spans="1:8" ht="21.6">
      <c r="A10" s="36" t="s">
        <v>10</v>
      </c>
      <c r="B10" s="37" t="s">
        <v>25</v>
      </c>
      <c r="C10" s="4"/>
    </row>
    <row r="12" spans="1:8">
      <c r="B12" s="46" t="s">
        <v>26</v>
      </c>
      <c r="C12" s="41"/>
      <c r="D12" s="42"/>
    </row>
    <row r="13" spans="1:8">
      <c r="B13" s="35" t="s">
        <v>27</v>
      </c>
      <c r="C13" s="43" t="s">
        <v>29</v>
      </c>
      <c r="D13" s="44">
        <v>0</v>
      </c>
      <c r="E13" s="19"/>
    </row>
    <row r="14" spans="1:8">
      <c r="B14" s="12" t="s">
        <v>18</v>
      </c>
      <c r="C14" s="19" t="s">
        <v>9</v>
      </c>
      <c r="D14" s="38">
        <v>6.5</v>
      </c>
      <c r="E14" s="19"/>
    </row>
    <row r="15" spans="1:8">
      <c r="B15" s="12" t="s">
        <v>21</v>
      </c>
      <c r="C15" s="19" t="s">
        <v>9</v>
      </c>
      <c r="D15" s="38">
        <v>6.5</v>
      </c>
    </row>
    <row r="16" spans="1:8">
      <c r="B16" s="12" t="s">
        <v>41</v>
      </c>
      <c r="C16" s="19" t="s">
        <v>9</v>
      </c>
      <c r="D16" s="38">
        <v>56</v>
      </c>
    </row>
    <row r="17" spans="2:4">
      <c r="B17" s="12" t="s">
        <v>42</v>
      </c>
      <c r="C17" s="19" t="s">
        <v>9</v>
      </c>
      <c r="D17" s="38">
        <v>56</v>
      </c>
    </row>
    <row r="18" spans="2:4">
      <c r="B18" s="12" t="s">
        <v>18</v>
      </c>
      <c r="C18" s="19" t="s">
        <v>10</v>
      </c>
      <c r="D18" s="38">
        <v>19.5</v>
      </c>
    </row>
    <row r="19" spans="2:4">
      <c r="B19" s="12" t="s">
        <v>21</v>
      </c>
      <c r="C19" s="19" t="s">
        <v>10</v>
      </c>
      <c r="D19" s="38">
        <v>19.5</v>
      </c>
    </row>
    <row r="20" spans="2:4">
      <c r="B20" s="12" t="s">
        <v>41</v>
      </c>
      <c r="C20" s="19" t="s">
        <v>10</v>
      </c>
      <c r="D20" s="38">
        <v>84</v>
      </c>
    </row>
    <row r="21" spans="2:4">
      <c r="B21" s="13" t="s">
        <v>42</v>
      </c>
      <c r="C21" s="21" t="s">
        <v>10</v>
      </c>
      <c r="D21" s="39">
        <v>84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2FAFD-4F78-4A2E-A8F8-65FF84A711A0}">
  <sheetPr>
    <pageSetUpPr fitToPage="1"/>
  </sheetPr>
  <dimension ref="A1:J102"/>
  <sheetViews>
    <sheetView tabSelected="1" topLeftCell="A22" zoomScale="85" zoomScaleNormal="85" workbookViewId="0">
      <selection activeCell="D15" sqref="D15"/>
    </sheetView>
  </sheetViews>
  <sheetFormatPr defaultRowHeight="14.4"/>
  <cols>
    <col min="1" max="1" width="12.44140625" customWidth="1"/>
    <col min="2" max="2" width="14.21875" customWidth="1"/>
    <col min="3" max="3" width="16.33203125" bestFit="1" customWidth="1"/>
    <col min="4" max="4" width="34.77734375" customWidth="1"/>
    <col min="5" max="5" width="39.109375" customWidth="1"/>
    <col min="6" max="6" width="29.33203125" customWidth="1"/>
    <col min="7" max="7" width="17.5546875" bestFit="1" customWidth="1"/>
    <col min="8" max="9" width="13.88671875" customWidth="1"/>
    <col min="10" max="10" width="15.109375" customWidth="1"/>
  </cols>
  <sheetData>
    <row r="1" spans="1:10">
      <c r="F1" s="72"/>
      <c r="G1" s="72"/>
      <c r="H1" s="72"/>
      <c r="I1" s="72"/>
      <c r="J1" s="72"/>
    </row>
    <row r="2" spans="1:10" ht="14.4" customHeight="1">
      <c r="D2" s="103" t="s">
        <v>44</v>
      </c>
      <c r="E2" s="103"/>
      <c r="F2" s="103"/>
      <c r="G2" s="103"/>
      <c r="H2" s="103"/>
      <c r="I2" s="72"/>
      <c r="J2" s="72"/>
    </row>
    <row r="3" spans="1:10" ht="14.4" customHeight="1" thickBot="1">
      <c r="D3" s="104"/>
      <c r="E3" s="104"/>
      <c r="F3" s="104"/>
      <c r="G3" s="104"/>
      <c r="H3" s="104"/>
    </row>
    <row r="4" spans="1:10" ht="15" thickTop="1">
      <c r="B4" s="72"/>
      <c r="C4" s="72"/>
      <c r="D4" s="72"/>
      <c r="E4" s="116"/>
      <c r="F4" s="116"/>
    </row>
    <row r="5" spans="1:10">
      <c r="B5" s="72"/>
      <c r="C5" s="72"/>
      <c r="D5" s="72"/>
      <c r="E5" s="72"/>
      <c r="F5" s="72"/>
      <c r="G5" s="72"/>
      <c r="H5" s="72"/>
      <c r="I5" s="72"/>
      <c r="J5" s="72"/>
    </row>
    <row r="6" spans="1:10">
      <c r="B6" s="121" t="s">
        <v>3</v>
      </c>
      <c r="C6" s="121"/>
      <c r="I6" s="72"/>
      <c r="J6" s="117" t="s">
        <v>76</v>
      </c>
    </row>
    <row r="7" spans="1:10" ht="15" thickBot="1">
      <c r="B7" s="105" t="s">
        <v>4</v>
      </c>
      <c r="C7" s="105"/>
      <c r="D7" s="106"/>
      <c r="E7" s="106"/>
      <c r="F7" s="106"/>
      <c r="G7" s="106"/>
      <c r="H7" s="106"/>
      <c r="J7" s="117"/>
    </row>
    <row r="8" spans="1:10" ht="14.4" customHeight="1" thickBot="1">
      <c r="B8" s="105" t="s">
        <v>5</v>
      </c>
      <c r="C8" s="105"/>
      <c r="D8" s="107"/>
      <c r="E8" s="107"/>
      <c r="F8" s="107"/>
      <c r="G8" s="107"/>
      <c r="H8" s="107"/>
      <c r="J8" s="117"/>
    </row>
    <row r="9" spans="1:10" ht="14.4" customHeight="1">
      <c r="A9" s="1"/>
      <c r="B9" s="1"/>
    </row>
    <row r="10" spans="1:10" ht="14.4" customHeight="1">
      <c r="A10" s="102" t="s">
        <v>43</v>
      </c>
      <c r="B10" s="102"/>
      <c r="C10" s="102"/>
      <c r="D10" s="102"/>
      <c r="E10" s="102"/>
      <c r="F10" s="102"/>
      <c r="G10" s="102"/>
      <c r="H10" s="102"/>
      <c r="I10" s="102"/>
      <c r="J10" s="102"/>
    </row>
    <row r="11" spans="1:10" ht="10.199999999999999" customHeight="1">
      <c r="D11" s="2"/>
      <c r="E11" s="2"/>
      <c r="F11" s="2"/>
      <c r="G11" s="2"/>
      <c r="H11" s="2"/>
      <c r="I11" s="2"/>
      <c r="J11" s="2"/>
    </row>
    <row r="12" spans="1:10" ht="37.200000000000003" customHeight="1">
      <c r="A12" s="110" t="s">
        <v>11</v>
      </c>
      <c r="B12" s="108" t="s">
        <v>0</v>
      </c>
      <c r="C12" s="109"/>
      <c r="D12" s="112" t="s">
        <v>53</v>
      </c>
      <c r="E12" s="112" t="s">
        <v>54</v>
      </c>
      <c r="F12" s="112" t="s">
        <v>64</v>
      </c>
      <c r="G12" s="8" t="s">
        <v>74</v>
      </c>
      <c r="H12" s="114" t="s">
        <v>75</v>
      </c>
      <c r="I12" s="112" t="s">
        <v>55</v>
      </c>
      <c r="J12" s="114" t="s">
        <v>37</v>
      </c>
    </row>
    <row r="13" spans="1:10" ht="43.2" customHeight="1">
      <c r="A13" s="111"/>
      <c r="B13" s="69" t="s">
        <v>14</v>
      </c>
      <c r="C13" s="68" t="s">
        <v>45</v>
      </c>
      <c r="D13" s="113"/>
      <c r="E13" s="113"/>
      <c r="F13" s="113"/>
      <c r="G13" s="9" t="s">
        <v>71</v>
      </c>
      <c r="H13" s="115"/>
      <c r="I13" s="113"/>
      <c r="J13" s="115"/>
    </row>
    <row r="14" spans="1:10" s="59" customFormat="1">
      <c r="A14" s="68">
        <v>1</v>
      </c>
      <c r="B14" s="60" t="s">
        <v>28</v>
      </c>
      <c r="C14" s="60" t="s">
        <v>27</v>
      </c>
      <c r="D14" s="73"/>
      <c r="E14" s="73"/>
      <c r="F14" s="73"/>
      <c r="G14" s="60" t="s">
        <v>29</v>
      </c>
      <c r="H14" s="61">
        <f>SUMIFS('Spustni seznam'!$D$13:$D$21,'Spustni seznam'!$C$13:$C$21,G14,'Spustni seznam'!$B$13:$B$21,'Seznam VIZ'!C14)</f>
        <v>0</v>
      </c>
      <c r="I14" s="62">
        <v>0</v>
      </c>
      <c r="J14" s="61">
        <f>I14*H14</f>
        <v>0</v>
      </c>
    </row>
    <row r="15" spans="1:10">
      <c r="A15" s="68">
        <f>A14+1</f>
        <v>2</v>
      </c>
      <c r="B15" s="60" t="s">
        <v>28</v>
      </c>
      <c r="C15" s="60" t="s">
        <v>27</v>
      </c>
      <c r="D15" s="73"/>
      <c r="E15" s="73"/>
      <c r="F15" s="73"/>
      <c r="G15" s="60" t="s">
        <v>29</v>
      </c>
      <c r="H15" s="61">
        <f>SUMIFS('Spustni seznam'!$D$13:$D$21,'Spustni seznam'!$C$13:$C$21,G15,'Spustni seznam'!$B$13:$B$21,'Seznam VIZ'!C15)</f>
        <v>0</v>
      </c>
      <c r="I15" s="62">
        <v>0</v>
      </c>
      <c r="J15" s="61">
        <f t="shared" ref="J15:J63" si="0">I15*H15</f>
        <v>0</v>
      </c>
    </row>
    <row r="16" spans="1:10">
      <c r="A16" s="68">
        <f t="shared" ref="A16:A63" si="1">A15+1</f>
        <v>3</v>
      </c>
      <c r="B16" s="60" t="s">
        <v>28</v>
      </c>
      <c r="C16" s="60" t="s">
        <v>27</v>
      </c>
      <c r="D16" s="74"/>
      <c r="E16" s="73"/>
      <c r="F16" s="73"/>
      <c r="G16" s="60" t="s">
        <v>29</v>
      </c>
      <c r="H16" s="61">
        <f>SUMIFS('Spustni seznam'!$D$13:$D$21,'Spustni seznam'!$C$13:$C$21,G16,'Spustni seznam'!$B$13:$B$21,'Seznam VIZ'!C16)</f>
        <v>0</v>
      </c>
      <c r="I16" s="62">
        <v>0</v>
      </c>
      <c r="J16" s="61">
        <f t="shared" si="0"/>
        <v>0</v>
      </c>
    </row>
    <row r="17" spans="1:10">
      <c r="A17" s="68">
        <f t="shared" si="1"/>
        <v>4</v>
      </c>
      <c r="B17" s="60" t="s">
        <v>28</v>
      </c>
      <c r="C17" s="60" t="s">
        <v>27</v>
      </c>
      <c r="D17" s="74"/>
      <c r="E17" s="73"/>
      <c r="F17" s="73"/>
      <c r="G17" s="60" t="s">
        <v>29</v>
      </c>
      <c r="H17" s="61">
        <f>SUMIFS('Spustni seznam'!$D$13:$D$21,'Spustni seznam'!$C$13:$C$21,G17,'Spustni seznam'!$B$13:$B$21,'Seznam VIZ'!C17)</f>
        <v>0</v>
      </c>
      <c r="I17" s="62">
        <v>0</v>
      </c>
      <c r="J17" s="61">
        <f t="shared" si="0"/>
        <v>0</v>
      </c>
    </row>
    <row r="18" spans="1:10">
      <c r="A18" s="68">
        <f t="shared" si="1"/>
        <v>5</v>
      </c>
      <c r="B18" s="60" t="s">
        <v>28</v>
      </c>
      <c r="C18" s="60" t="s">
        <v>27</v>
      </c>
      <c r="D18" s="74"/>
      <c r="E18" s="73"/>
      <c r="F18" s="73"/>
      <c r="G18" s="60" t="s">
        <v>29</v>
      </c>
      <c r="H18" s="61">
        <f>SUMIFS('Spustni seznam'!$D$13:$D$21,'Spustni seznam'!$C$13:$C$21,G18,'Spustni seznam'!$B$13:$B$21,'Seznam VIZ'!C18)</f>
        <v>0</v>
      </c>
      <c r="I18" s="62">
        <v>0</v>
      </c>
      <c r="J18" s="61">
        <f t="shared" si="0"/>
        <v>0</v>
      </c>
    </row>
    <row r="19" spans="1:10">
      <c r="A19" s="68">
        <f t="shared" si="1"/>
        <v>6</v>
      </c>
      <c r="B19" s="60" t="s">
        <v>28</v>
      </c>
      <c r="C19" s="60" t="s">
        <v>27</v>
      </c>
      <c r="D19" s="74"/>
      <c r="E19" s="73"/>
      <c r="F19" s="73"/>
      <c r="G19" s="60" t="s">
        <v>29</v>
      </c>
      <c r="H19" s="61">
        <f>SUMIFS('Spustni seznam'!$D$13:$D$21,'Spustni seznam'!$C$13:$C$21,G19,'Spustni seznam'!$B$13:$B$21,'Seznam VIZ'!C19)</f>
        <v>0</v>
      </c>
      <c r="I19" s="62">
        <v>0</v>
      </c>
      <c r="J19" s="61">
        <f t="shared" si="0"/>
        <v>0</v>
      </c>
    </row>
    <row r="20" spans="1:10">
      <c r="A20" s="68">
        <f t="shared" si="1"/>
        <v>7</v>
      </c>
      <c r="B20" s="60" t="s">
        <v>28</v>
      </c>
      <c r="C20" s="60" t="s">
        <v>27</v>
      </c>
      <c r="D20" s="74"/>
      <c r="E20" s="73"/>
      <c r="F20" s="73"/>
      <c r="G20" s="60" t="s">
        <v>29</v>
      </c>
      <c r="H20" s="61">
        <f>SUMIFS('Spustni seznam'!$D$13:$D$21,'Spustni seznam'!$C$13:$C$21,G20,'Spustni seznam'!$B$13:$B$21,'Seznam VIZ'!C20)</f>
        <v>0</v>
      </c>
      <c r="I20" s="62">
        <v>0</v>
      </c>
      <c r="J20" s="61">
        <f t="shared" si="0"/>
        <v>0</v>
      </c>
    </row>
    <row r="21" spans="1:10">
      <c r="A21" s="68">
        <f t="shared" si="1"/>
        <v>8</v>
      </c>
      <c r="B21" s="60" t="s">
        <v>28</v>
      </c>
      <c r="C21" s="60" t="s">
        <v>27</v>
      </c>
      <c r="D21" s="74"/>
      <c r="E21" s="73"/>
      <c r="F21" s="73"/>
      <c r="G21" s="60" t="s">
        <v>29</v>
      </c>
      <c r="H21" s="61">
        <f>SUMIFS('Spustni seznam'!$D$13:$D$21,'Spustni seznam'!$C$13:$C$21,G21,'Spustni seznam'!$B$13:$B$21,'Seznam VIZ'!C21)</f>
        <v>0</v>
      </c>
      <c r="I21" s="62">
        <v>0</v>
      </c>
      <c r="J21" s="61">
        <f t="shared" si="0"/>
        <v>0</v>
      </c>
    </row>
    <row r="22" spans="1:10">
      <c r="A22" s="68">
        <f t="shared" si="1"/>
        <v>9</v>
      </c>
      <c r="B22" s="60" t="s">
        <v>28</v>
      </c>
      <c r="C22" s="60" t="s">
        <v>27</v>
      </c>
      <c r="D22" s="74"/>
      <c r="E22" s="73"/>
      <c r="F22" s="73"/>
      <c r="G22" s="60" t="s">
        <v>29</v>
      </c>
      <c r="H22" s="61">
        <f>SUMIFS('Spustni seznam'!$D$13:$D$21,'Spustni seznam'!$C$13:$C$21,G22,'Spustni seznam'!$B$13:$B$21,'Seznam VIZ'!C22)</f>
        <v>0</v>
      </c>
      <c r="I22" s="62">
        <v>0</v>
      </c>
      <c r="J22" s="61">
        <f t="shared" si="0"/>
        <v>0</v>
      </c>
    </row>
    <row r="23" spans="1:10">
      <c r="A23" s="68">
        <f t="shared" si="1"/>
        <v>10</v>
      </c>
      <c r="B23" s="60" t="s">
        <v>28</v>
      </c>
      <c r="C23" s="60" t="s">
        <v>27</v>
      </c>
      <c r="D23" s="74"/>
      <c r="E23" s="73"/>
      <c r="F23" s="73"/>
      <c r="G23" s="60" t="s">
        <v>29</v>
      </c>
      <c r="H23" s="61">
        <f>SUMIFS('Spustni seznam'!$D$13:$D$21,'Spustni seznam'!$C$13:$C$21,G23,'Spustni seznam'!$B$13:$B$21,'Seznam VIZ'!C23)</f>
        <v>0</v>
      </c>
      <c r="I23" s="62">
        <v>0</v>
      </c>
      <c r="J23" s="61">
        <f t="shared" si="0"/>
        <v>0</v>
      </c>
    </row>
    <row r="24" spans="1:10">
      <c r="A24" s="68">
        <f t="shared" si="1"/>
        <v>11</v>
      </c>
      <c r="B24" s="60" t="s">
        <v>28</v>
      </c>
      <c r="C24" s="60" t="s">
        <v>27</v>
      </c>
      <c r="D24" s="74"/>
      <c r="E24" s="73"/>
      <c r="F24" s="73"/>
      <c r="G24" s="60" t="s">
        <v>29</v>
      </c>
      <c r="H24" s="61">
        <f>SUMIFS('Spustni seznam'!$D$13:$D$21,'Spustni seznam'!$C$13:$C$21,G24,'Spustni seznam'!$B$13:$B$21,'Seznam VIZ'!C24)</f>
        <v>0</v>
      </c>
      <c r="I24" s="62">
        <v>0</v>
      </c>
      <c r="J24" s="61">
        <f t="shared" si="0"/>
        <v>0</v>
      </c>
    </row>
    <row r="25" spans="1:10">
      <c r="A25" s="68">
        <f t="shared" si="1"/>
        <v>12</v>
      </c>
      <c r="B25" s="60" t="s">
        <v>28</v>
      </c>
      <c r="C25" s="60" t="s">
        <v>27</v>
      </c>
      <c r="D25" s="74"/>
      <c r="E25" s="73"/>
      <c r="F25" s="73"/>
      <c r="G25" s="60" t="s">
        <v>29</v>
      </c>
      <c r="H25" s="61">
        <f>SUMIFS('Spustni seznam'!$D$13:$D$21,'Spustni seznam'!$C$13:$C$21,G25,'Spustni seznam'!$B$13:$B$21,'Seznam VIZ'!C25)</f>
        <v>0</v>
      </c>
      <c r="I25" s="62">
        <v>0</v>
      </c>
      <c r="J25" s="61">
        <f t="shared" si="0"/>
        <v>0</v>
      </c>
    </row>
    <row r="26" spans="1:10">
      <c r="A26" s="68">
        <f t="shared" si="1"/>
        <v>13</v>
      </c>
      <c r="B26" s="60" t="s">
        <v>28</v>
      </c>
      <c r="C26" s="60" t="s">
        <v>27</v>
      </c>
      <c r="D26" s="74"/>
      <c r="E26" s="73"/>
      <c r="F26" s="73"/>
      <c r="G26" s="60" t="s">
        <v>29</v>
      </c>
      <c r="H26" s="61">
        <f>SUMIFS('Spustni seznam'!$D$13:$D$21,'Spustni seznam'!$C$13:$C$21,G26,'Spustni seznam'!$B$13:$B$21,'Seznam VIZ'!C26)</f>
        <v>0</v>
      </c>
      <c r="I26" s="62">
        <v>0</v>
      </c>
      <c r="J26" s="61">
        <f t="shared" si="0"/>
        <v>0</v>
      </c>
    </row>
    <row r="27" spans="1:10">
      <c r="A27" s="68">
        <f t="shared" si="1"/>
        <v>14</v>
      </c>
      <c r="B27" s="60" t="s">
        <v>28</v>
      </c>
      <c r="C27" s="60" t="s">
        <v>27</v>
      </c>
      <c r="D27" s="74"/>
      <c r="E27" s="73"/>
      <c r="F27" s="73"/>
      <c r="G27" s="60" t="s">
        <v>29</v>
      </c>
      <c r="H27" s="61">
        <f>SUMIFS('Spustni seznam'!$D$13:$D$21,'Spustni seznam'!$C$13:$C$21,G27,'Spustni seznam'!$B$13:$B$21,'Seznam VIZ'!C27)</f>
        <v>0</v>
      </c>
      <c r="I27" s="62">
        <v>0</v>
      </c>
      <c r="J27" s="61">
        <f t="shared" si="0"/>
        <v>0</v>
      </c>
    </row>
    <row r="28" spans="1:10">
      <c r="A28" s="68">
        <f t="shared" si="1"/>
        <v>15</v>
      </c>
      <c r="B28" s="60" t="s">
        <v>28</v>
      </c>
      <c r="C28" s="60" t="s">
        <v>27</v>
      </c>
      <c r="D28" s="74"/>
      <c r="E28" s="73"/>
      <c r="F28" s="73"/>
      <c r="G28" s="60" t="s">
        <v>29</v>
      </c>
      <c r="H28" s="61">
        <f>SUMIFS('Spustni seznam'!$D$13:$D$21,'Spustni seznam'!$C$13:$C$21,G28,'Spustni seznam'!$B$13:$B$21,'Seznam VIZ'!C28)</f>
        <v>0</v>
      </c>
      <c r="I28" s="62">
        <v>0</v>
      </c>
      <c r="J28" s="61">
        <f t="shared" si="0"/>
        <v>0</v>
      </c>
    </row>
    <row r="29" spans="1:10">
      <c r="A29" s="68">
        <f t="shared" si="1"/>
        <v>16</v>
      </c>
      <c r="B29" s="60" t="s">
        <v>28</v>
      </c>
      <c r="C29" s="60" t="s">
        <v>27</v>
      </c>
      <c r="D29" s="74"/>
      <c r="E29" s="73"/>
      <c r="F29" s="73"/>
      <c r="G29" s="60" t="s">
        <v>29</v>
      </c>
      <c r="H29" s="61">
        <f>SUMIFS('Spustni seznam'!$D$13:$D$21,'Spustni seznam'!$C$13:$C$21,G29,'Spustni seznam'!$B$13:$B$21,'Seznam VIZ'!C29)</f>
        <v>0</v>
      </c>
      <c r="I29" s="62">
        <v>0</v>
      </c>
      <c r="J29" s="61">
        <f t="shared" ref="J29:J56" si="2">I29*H29</f>
        <v>0</v>
      </c>
    </row>
    <row r="30" spans="1:10">
      <c r="A30" s="68">
        <f t="shared" si="1"/>
        <v>17</v>
      </c>
      <c r="B30" s="60" t="s">
        <v>28</v>
      </c>
      <c r="C30" s="60" t="s">
        <v>27</v>
      </c>
      <c r="D30" s="74"/>
      <c r="E30" s="73"/>
      <c r="F30" s="73"/>
      <c r="G30" s="60" t="s">
        <v>29</v>
      </c>
      <c r="H30" s="61">
        <f>SUMIFS('Spustni seznam'!$D$13:$D$21,'Spustni seznam'!$C$13:$C$21,G30,'Spustni seznam'!$B$13:$B$21,'Seznam VIZ'!C30)</f>
        <v>0</v>
      </c>
      <c r="I30" s="62">
        <v>0</v>
      </c>
      <c r="J30" s="61">
        <f t="shared" si="2"/>
        <v>0</v>
      </c>
    </row>
    <row r="31" spans="1:10">
      <c r="A31" s="68">
        <f t="shared" si="1"/>
        <v>18</v>
      </c>
      <c r="B31" s="60" t="s">
        <v>28</v>
      </c>
      <c r="C31" s="60" t="s">
        <v>27</v>
      </c>
      <c r="D31" s="74"/>
      <c r="E31" s="73"/>
      <c r="F31" s="73"/>
      <c r="G31" s="60" t="s">
        <v>29</v>
      </c>
      <c r="H31" s="61">
        <f>SUMIFS('Spustni seznam'!$D$13:$D$21,'Spustni seznam'!$C$13:$C$21,G31,'Spustni seznam'!$B$13:$B$21,'Seznam VIZ'!C31)</f>
        <v>0</v>
      </c>
      <c r="I31" s="62">
        <v>0</v>
      </c>
      <c r="J31" s="61">
        <f t="shared" si="2"/>
        <v>0</v>
      </c>
    </row>
    <row r="32" spans="1:10">
      <c r="A32" s="68">
        <f t="shared" si="1"/>
        <v>19</v>
      </c>
      <c r="B32" s="60" t="s">
        <v>28</v>
      </c>
      <c r="C32" s="60" t="s">
        <v>27</v>
      </c>
      <c r="D32" s="74"/>
      <c r="E32" s="73"/>
      <c r="F32" s="73"/>
      <c r="G32" s="60" t="s">
        <v>29</v>
      </c>
      <c r="H32" s="61">
        <f>SUMIFS('Spustni seznam'!$D$13:$D$21,'Spustni seznam'!$C$13:$C$21,G32,'Spustni seznam'!$B$13:$B$21,'Seznam VIZ'!C32)</f>
        <v>0</v>
      </c>
      <c r="I32" s="62">
        <v>0</v>
      </c>
      <c r="J32" s="61">
        <f t="shared" si="2"/>
        <v>0</v>
      </c>
    </row>
    <row r="33" spans="1:10">
      <c r="A33" s="68">
        <f t="shared" ref="A33:A50" si="3">A32+1</f>
        <v>20</v>
      </c>
      <c r="B33" s="60" t="s">
        <v>28</v>
      </c>
      <c r="C33" s="60" t="s">
        <v>27</v>
      </c>
      <c r="D33" s="74"/>
      <c r="E33" s="73"/>
      <c r="F33" s="73"/>
      <c r="G33" s="60" t="s">
        <v>29</v>
      </c>
      <c r="H33" s="61">
        <f>SUMIFS('Spustni seznam'!$D$13:$D$21,'Spustni seznam'!$C$13:$C$21,G33,'Spustni seznam'!$B$13:$B$21,'Seznam VIZ'!C33)</f>
        <v>0</v>
      </c>
      <c r="I33" s="62">
        <v>0</v>
      </c>
      <c r="J33" s="61">
        <f t="shared" ref="J33:J50" si="4">I33*H33</f>
        <v>0</v>
      </c>
    </row>
    <row r="34" spans="1:10">
      <c r="A34" s="68">
        <f t="shared" si="3"/>
        <v>21</v>
      </c>
      <c r="B34" s="60" t="s">
        <v>28</v>
      </c>
      <c r="C34" s="60" t="s">
        <v>27</v>
      </c>
      <c r="D34" s="74"/>
      <c r="E34" s="73"/>
      <c r="F34" s="73"/>
      <c r="G34" s="60" t="s">
        <v>29</v>
      </c>
      <c r="H34" s="61">
        <f>SUMIFS('Spustni seznam'!$D$13:$D$21,'Spustni seznam'!$C$13:$C$21,G34,'Spustni seznam'!$B$13:$B$21,'Seznam VIZ'!C34)</f>
        <v>0</v>
      </c>
      <c r="I34" s="62">
        <v>0</v>
      </c>
      <c r="J34" s="61">
        <f t="shared" si="4"/>
        <v>0</v>
      </c>
    </row>
    <row r="35" spans="1:10">
      <c r="A35" s="68">
        <f t="shared" si="3"/>
        <v>22</v>
      </c>
      <c r="B35" s="60" t="s">
        <v>28</v>
      </c>
      <c r="C35" s="60" t="s">
        <v>27</v>
      </c>
      <c r="D35" s="74"/>
      <c r="E35" s="73"/>
      <c r="F35" s="73"/>
      <c r="G35" s="60" t="s">
        <v>29</v>
      </c>
      <c r="H35" s="61">
        <f>SUMIFS('Spustni seznam'!$D$13:$D$21,'Spustni seznam'!$C$13:$C$21,G35,'Spustni seznam'!$B$13:$B$21,'Seznam VIZ'!C35)</f>
        <v>0</v>
      </c>
      <c r="I35" s="62">
        <v>0</v>
      </c>
      <c r="J35" s="61">
        <f t="shared" si="4"/>
        <v>0</v>
      </c>
    </row>
    <row r="36" spans="1:10">
      <c r="A36" s="68">
        <f t="shared" si="3"/>
        <v>23</v>
      </c>
      <c r="B36" s="60" t="s">
        <v>28</v>
      </c>
      <c r="C36" s="60" t="s">
        <v>27</v>
      </c>
      <c r="D36" s="74"/>
      <c r="E36" s="73"/>
      <c r="F36" s="73"/>
      <c r="G36" s="60" t="s">
        <v>29</v>
      </c>
      <c r="H36" s="61">
        <f>SUMIFS('Spustni seznam'!$D$13:$D$21,'Spustni seznam'!$C$13:$C$21,G36,'Spustni seznam'!$B$13:$B$21,'Seznam VIZ'!C36)</f>
        <v>0</v>
      </c>
      <c r="I36" s="62">
        <v>0</v>
      </c>
      <c r="J36" s="61">
        <f t="shared" si="4"/>
        <v>0</v>
      </c>
    </row>
    <row r="37" spans="1:10">
      <c r="A37" s="68">
        <f t="shared" si="3"/>
        <v>24</v>
      </c>
      <c r="B37" s="60" t="s">
        <v>28</v>
      </c>
      <c r="C37" s="60" t="s">
        <v>27</v>
      </c>
      <c r="D37" s="74"/>
      <c r="E37" s="73"/>
      <c r="F37" s="73"/>
      <c r="G37" s="60" t="s">
        <v>29</v>
      </c>
      <c r="H37" s="61">
        <f>SUMIFS('Spustni seznam'!$D$13:$D$21,'Spustni seznam'!$C$13:$C$21,G37,'Spustni seznam'!$B$13:$B$21,'Seznam VIZ'!C37)</f>
        <v>0</v>
      </c>
      <c r="I37" s="62">
        <v>0</v>
      </c>
      <c r="J37" s="61">
        <f t="shared" si="4"/>
        <v>0</v>
      </c>
    </row>
    <row r="38" spans="1:10">
      <c r="A38" s="68">
        <f t="shared" si="3"/>
        <v>25</v>
      </c>
      <c r="B38" s="60" t="s">
        <v>28</v>
      </c>
      <c r="C38" s="60" t="s">
        <v>27</v>
      </c>
      <c r="D38" s="74"/>
      <c r="E38" s="73"/>
      <c r="F38" s="73"/>
      <c r="G38" s="60" t="s">
        <v>29</v>
      </c>
      <c r="H38" s="61">
        <f>SUMIFS('Spustni seznam'!$D$13:$D$21,'Spustni seznam'!$C$13:$C$21,G38,'Spustni seznam'!$B$13:$B$21,'Seznam VIZ'!C38)</f>
        <v>0</v>
      </c>
      <c r="I38" s="62">
        <v>0</v>
      </c>
      <c r="J38" s="61">
        <f t="shared" si="4"/>
        <v>0</v>
      </c>
    </row>
    <row r="39" spans="1:10">
      <c r="A39" s="68">
        <f t="shared" si="3"/>
        <v>26</v>
      </c>
      <c r="B39" s="60" t="s">
        <v>28</v>
      </c>
      <c r="C39" s="60" t="s">
        <v>27</v>
      </c>
      <c r="D39" s="74"/>
      <c r="E39" s="73"/>
      <c r="F39" s="73"/>
      <c r="G39" s="60" t="s">
        <v>29</v>
      </c>
      <c r="H39" s="61">
        <f>SUMIFS('Spustni seznam'!$D$13:$D$21,'Spustni seznam'!$C$13:$C$21,G39,'Spustni seznam'!$B$13:$B$21,'Seznam VIZ'!C39)</f>
        <v>0</v>
      </c>
      <c r="I39" s="62">
        <v>0</v>
      </c>
      <c r="J39" s="61">
        <f t="shared" si="4"/>
        <v>0</v>
      </c>
    </row>
    <row r="40" spans="1:10">
      <c r="A40" s="68">
        <f t="shared" si="3"/>
        <v>27</v>
      </c>
      <c r="B40" s="60" t="s">
        <v>28</v>
      </c>
      <c r="C40" s="60" t="s">
        <v>27</v>
      </c>
      <c r="D40" s="74"/>
      <c r="E40" s="73"/>
      <c r="F40" s="73"/>
      <c r="G40" s="60" t="s">
        <v>29</v>
      </c>
      <c r="H40" s="61">
        <f>SUMIFS('Spustni seznam'!$D$13:$D$21,'Spustni seznam'!$C$13:$C$21,G40,'Spustni seznam'!$B$13:$B$21,'Seznam VIZ'!C40)</f>
        <v>0</v>
      </c>
      <c r="I40" s="62">
        <v>0</v>
      </c>
      <c r="J40" s="61">
        <f t="shared" si="4"/>
        <v>0</v>
      </c>
    </row>
    <row r="41" spans="1:10">
      <c r="A41" s="68">
        <f t="shared" si="3"/>
        <v>28</v>
      </c>
      <c r="B41" s="60" t="s">
        <v>28</v>
      </c>
      <c r="C41" s="60" t="s">
        <v>27</v>
      </c>
      <c r="D41" s="74"/>
      <c r="E41" s="73"/>
      <c r="F41" s="73"/>
      <c r="G41" s="60" t="s">
        <v>29</v>
      </c>
      <c r="H41" s="61">
        <f>SUMIFS('Spustni seznam'!$D$13:$D$21,'Spustni seznam'!$C$13:$C$21,G41,'Spustni seznam'!$B$13:$B$21,'Seznam VIZ'!C41)</f>
        <v>0</v>
      </c>
      <c r="I41" s="62">
        <v>0</v>
      </c>
      <c r="J41" s="61">
        <f t="shared" si="4"/>
        <v>0</v>
      </c>
    </row>
    <row r="42" spans="1:10">
      <c r="A42" s="68">
        <f t="shared" si="3"/>
        <v>29</v>
      </c>
      <c r="B42" s="60" t="s">
        <v>28</v>
      </c>
      <c r="C42" s="60" t="s">
        <v>27</v>
      </c>
      <c r="D42" s="74"/>
      <c r="E42" s="73"/>
      <c r="F42" s="73"/>
      <c r="G42" s="60" t="s">
        <v>29</v>
      </c>
      <c r="H42" s="61">
        <f>SUMIFS('Spustni seznam'!$D$13:$D$21,'Spustni seznam'!$C$13:$C$21,G42,'Spustni seznam'!$B$13:$B$21,'Seznam VIZ'!C42)</f>
        <v>0</v>
      </c>
      <c r="I42" s="62">
        <v>0</v>
      </c>
      <c r="J42" s="61">
        <f t="shared" si="4"/>
        <v>0</v>
      </c>
    </row>
    <row r="43" spans="1:10">
      <c r="A43" s="68">
        <f t="shared" si="3"/>
        <v>30</v>
      </c>
      <c r="B43" s="60" t="s">
        <v>28</v>
      </c>
      <c r="C43" s="60" t="s">
        <v>27</v>
      </c>
      <c r="D43" s="74"/>
      <c r="E43" s="73"/>
      <c r="F43" s="73"/>
      <c r="G43" s="60" t="s">
        <v>29</v>
      </c>
      <c r="H43" s="61">
        <f>SUMIFS('Spustni seznam'!$D$13:$D$21,'Spustni seznam'!$C$13:$C$21,G43,'Spustni seznam'!$B$13:$B$21,'Seznam VIZ'!C43)</f>
        <v>0</v>
      </c>
      <c r="I43" s="62">
        <v>0</v>
      </c>
      <c r="J43" s="61">
        <f t="shared" si="4"/>
        <v>0</v>
      </c>
    </row>
    <row r="44" spans="1:10">
      <c r="A44" s="68">
        <f t="shared" si="3"/>
        <v>31</v>
      </c>
      <c r="B44" s="60" t="s">
        <v>28</v>
      </c>
      <c r="C44" s="60" t="s">
        <v>27</v>
      </c>
      <c r="D44" s="74"/>
      <c r="E44" s="73"/>
      <c r="F44" s="73"/>
      <c r="G44" s="60" t="s">
        <v>29</v>
      </c>
      <c r="H44" s="61">
        <f>SUMIFS('Spustni seznam'!$D$13:$D$21,'Spustni seznam'!$C$13:$C$21,G44,'Spustni seznam'!$B$13:$B$21,'Seznam VIZ'!C44)</f>
        <v>0</v>
      </c>
      <c r="I44" s="62">
        <v>0</v>
      </c>
      <c r="J44" s="61">
        <f t="shared" si="4"/>
        <v>0</v>
      </c>
    </row>
    <row r="45" spans="1:10">
      <c r="A45" s="68">
        <f t="shared" si="3"/>
        <v>32</v>
      </c>
      <c r="B45" s="60" t="s">
        <v>28</v>
      </c>
      <c r="C45" s="60" t="s">
        <v>27</v>
      </c>
      <c r="D45" s="74"/>
      <c r="E45" s="73"/>
      <c r="F45" s="73"/>
      <c r="G45" s="60" t="s">
        <v>29</v>
      </c>
      <c r="H45" s="61">
        <f>SUMIFS('Spustni seznam'!$D$13:$D$21,'Spustni seznam'!$C$13:$C$21,G45,'Spustni seznam'!$B$13:$B$21,'Seznam VIZ'!C45)</f>
        <v>0</v>
      </c>
      <c r="I45" s="62">
        <v>0</v>
      </c>
      <c r="J45" s="61">
        <f t="shared" si="4"/>
        <v>0</v>
      </c>
    </row>
    <row r="46" spans="1:10">
      <c r="A46" s="68">
        <f t="shared" si="3"/>
        <v>33</v>
      </c>
      <c r="B46" s="60" t="s">
        <v>28</v>
      </c>
      <c r="C46" s="60" t="s">
        <v>27</v>
      </c>
      <c r="D46" s="74"/>
      <c r="E46" s="73"/>
      <c r="F46" s="73"/>
      <c r="G46" s="60" t="s">
        <v>29</v>
      </c>
      <c r="H46" s="61">
        <f>SUMIFS('Spustni seznam'!$D$13:$D$21,'Spustni seznam'!$C$13:$C$21,G46,'Spustni seznam'!$B$13:$B$21,'Seznam VIZ'!C46)</f>
        <v>0</v>
      </c>
      <c r="I46" s="62">
        <v>0</v>
      </c>
      <c r="J46" s="61">
        <f t="shared" si="4"/>
        <v>0</v>
      </c>
    </row>
    <row r="47" spans="1:10">
      <c r="A47" s="68">
        <f t="shared" si="3"/>
        <v>34</v>
      </c>
      <c r="B47" s="60" t="s">
        <v>28</v>
      </c>
      <c r="C47" s="60" t="s">
        <v>27</v>
      </c>
      <c r="D47" s="74"/>
      <c r="E47" s="73"/>
      <c r="F47" s="73"/>
      <c r="G47" s="60" t="s">
        <v>29</v>
      </c>
      <c r="H47" s="61">
        <f>SUMIFS('Spustni seznam'!$D$13:$D$21,'Spustni seznam'!$C$13:$C$21,G47,'Spustni seznam'!$B$13:$B$21,'Seznam VIZ'!C47)</f>
        <v>0</v>
      </c>
      <c r="I47" s="62">
        <v>0</v>
      </c>
      <c r="J47" s="61">
        <f t="shared" si="4"/>
        <v>0</v>
      </c>
    </row>
    <row r="48" spans="1:10">
      <c r="A48" s="68">
        <f t="shared" si="3"/>
        <v>35</v>
      </c>
      <c r="B48" s="60" t="s">
        <v>28</v>
      </c>
      <c r="C48" s="60" t="s">
        <v>27</v>
      </c>
      <c r="D48" s="74"/>
      <c r="E48" s="73"/>
      <c r="F48" s="73"/>
      <c r="G48" s="60" t="s">
        <v>29</v>
      </c>
      <c r="H48" s="61">
        <f>SUMIFS('Spustni seznam'!$D$13:$D$21,'Spustni seznam'!$C$13:$C$21,G48,'Spustni seznam'!$B$13:$B$21,'Seznam VIZ'!C48)</f>
        <v>0</v>
      </c>
      <c r="I48" s="62">
        <v>0</v>
      </c>
      <c r="J48" s="61">
        <f t="shared" si="4"/>
        <v>0</v>
      </c>
    </row>
    <row r="49" spans="1:10">
      <c r="A49" s="68">
        <f t="shared" si="3"/>
        <v>36</v>
      </c>
      <c r="B49" s="60" t="s">
        <v>28</v>
      </c>
      <c r="C49" s="60" t="s">
        <v>27</v>
      </c>
      <c r="D49" s="74"/>
      <c r="E49" s="73"/>
      <c r="F49" s="73"/>
      <c r="G49" s="60" t="s">
        <v>29</v>
      </c>
      <c r="H49" s="61">
        <f>SUMIFS('Spustni seznam'!$D$13:$D$21,'Spustni seznam'!$C$13:$C$21,G49,'Spustni seznam'!$B$13:$B$21,'Seznam VIZ'!C49)</f>
        <v>0</v>
      </c>
      <c r="I49" s="62">
        <v>0</v>
      </c>
      <c r="J49" s="61">
        <f t="shared" si="4"/>
        <v>0</v>
      </c>
    </row>
    <row r="50" spans="1:10">
      <c r="A50" s="68">
        <f t="shared" si="3"/>
        <v>37</v>
      </c>
      <c r="B50" s="60" t="s">
        <v>28</v>
      </c>
      <c r="C50" s="60" t="s">
        <v>27</v>
      </c>
      <c r="D50" s="74"/>
      <c r="E50" s="73"/>
      <c r="F50" s="73"/>
      <c r="G50" s="60" t="s">
        <v>29</v>
      </c>
      <c r="H50" s="61">
        <f>SUMIFS('Spustni seznam'!$D$13:$D$21,'Spustni seznam'!$C$13:$C$21,G50,'Spustni seznam'!$B$13:$B$21,'Seznam VIZ'!C50)</f>
        <v>0</v>
      </c>
      <c r="I50" s="62">
        <v>0</v>
      </c>
      <c r="J50" s="61">
        <f t="shared" si="4"/>
        <v>0</v>
      </c>
    </row>
    <row r="51" spans="1:10">
      <c r="A51" s="68">
        <f t="shared" si="1"/>
        <v>38</v>
      </c>
      <c r="B51" s="60" t="s">
        <v>28</v>
      </c>
      <c r="C51" s="60" t="s">
        <v>27</v>
      </c>
      <c r="D51" s="74"/>
      <c r="E51" s="73"/>
      <c r="F51" s="73"/>
      <c r="G51" s="60" t="s">
        <v>29</v>
      </c>
      <c r="H51" s="61">
        <f>SUMIFS('Spustni seznam'!$D$13:$D$21,'Spustni seznam'!$C$13:$C$21,G51,'Spustni seznam'!$B$13:$B$21,'Seznam VIZ'!C51)</f>
        <v>0</v>
      </c>
      <c r="I51" s="62">
        <v>0</v>
      </c>
      <c r="J51" s="61">
        <f t="shared" si="2"/>
        <v>0</v>
      </c>
    </row>
    <row r="52" spans="1:10">
      <c r="A52" s="68">
        <f t="shared" si="1"/>
        <v>39</v>
      </c>
      <c r="B52" s="60" t="s">
        <v>28</v>
      </c>
      <c r="C52" s="60" t="s">
        <v>27</v>
      </c>
      <c r="D52" s="74"/>
      <c r="E52" s="73"/>
      <c r="F52" s="73"/>
      <c r="G52" s="60" t="s">
        <v>29</v>
      </c>
      <c r="H52" s="61">
        <f>SUMIFS('Spustni seznam'!$D$13:$D$21,'Spustni seznam'!$C$13:$C$21,G52,'Spustni seznam'!$B$13:$B$21,'Seznam VIZ'!C52)</f>
        <v>0</v>
      </c>
      <c r="I52" s="62">
        <v>0</v>
      </c>
      <c r="J52" s="61">
        <f t="shared" si="2"/>
        <v>0</v>
      </c>
    </row>
    <row r="53" spans="1:10">
      <c r="A53" s="68">
        <f t="shared" si="1"/>
        <v>40</v>
      </c>
      <c r="B53" s="60" t="s">
        <v>28</v>
      </c>
      <c r="C53" s="60" t="s">
        <v>27</v>
      </c>
      <c r="D53" s="74"/>
      <c r="E53" s="73"/>
      <c r="F53" s="73"/>
      <c r="G53" s="60" t="s">
        <v>29</v>
      </c>
      <c r="H53" s="61">
        <f>SUMIFS('Spustni seznam'!$D$13:$D$21,'Spustni seznam'!$C$13:$C$21,G53,'Spustni seznam'!$B$13:$B$21,'Seznam VIZ'!C53)</f>
        <v>0</v>
      </c>
      <c r="I53" s="62">
        <v>0</v>
      </c>
      <c r="J53" s="61">
        <f t="shared" si="2"/>
        <v>0</v>
      </c>
    </row>
    <row r="54" spans="1:10">
      <c r="A54" s="68">
        <f t="shared" si="1"/>
        <v>41</v>
      </c>
      <c r="B54" s="60" t="s">
        <v>28</v>
      </c>
      <c r="C54" s="60" t="s">
        <v>27</v>
      </c>
      <c r="D54" s="74"/>
      <c r="E54" s="73"/>
      <c r="F54" s="73"/>
      <c r="G54" s="60" t="s">
        <v>29</v>
      </c>
      <c r="H54" s="61">
        <f>SUMIFS('Spustni seznam'!$D$13:$D$21,'Spustni seznam'!$C$13:$C$21,G54,'Spustni seznam'!$B$13:$B$21,'Seznam VIZ'!C54)</f>
        <v>0</v>
      </c>
      <c r="I54" s="62">
        <v>0</v>
      </c>
      <c r="J54" s="61">
        <f t="shared" si="2"/>
        <v>0</v>
      </c>
    </row>
    <row r="55" spans="1:10">
      <c r="A55" s="68">
        <f t="shared" si="1"/>
        <v>42</v>
      </c>
      <c r="B55" s="60" t="s">
        <v>28</v>
      </c>
      <c r="C55" s="60" t="s">
        <v>27</v>
      </c>
      <c r="D55" s="74"/>
      <c r="E55" s="73"/>
      <c r="F55" s="73"/>
      <c r="G55" s="60" t="s">
        <v>29</v>
      </c>
      <c r="H55" s="61">
        <f>SUMIFS('Spustni seznam'!$D$13:$D$21,'Spustni seznam'!$C$13:$C$21,G55,'Spustni seznam'!$B$13:$B$21,'Seznam VIZ'!C55)</f>
        <v>0</v>
      </c>
      <c r="I55" s="62">
        <v>0</v>
      </c>
      <c r="J55" s="61">
        <f t="shared" si="2"/>
        <v>0</v>
      </c>
    </row>
    <row r="56" spans="1:10">
      <c r="A56" s="68">
        <f t="shared" si="1"/>
        <v>43</v>
      </c>
      <c r="B56" s="60" t="s">
        <v>28</v>
      </c>
      <c r="C56" s="60" t="s">
        <v>27</v>
      </c>
      <c r="D56" s="74"/>
      <c r="E56" s="73"/>
      <c r="F56" s="73"/>
      <c r="G56" s="60" t="s">
        <v>29</v>
      </c>
      <c r="H56" s="61">
        <f>SUMIFS('Spustni seznam'!$D$13:$D$21,'Spustni seznam'!$C$13:$C$21,G56,'Spustni seznam'!$B$13:$B$21,'Seznam VIZ'!C56)</f>
        <v>0</v>
      </c>
      <c r="I56" s="62">
        <v>0</v>
      </c>
      <c r="J56" s="61">
        <f t="shared" si="2"/>
        <v>0</v>
      </c>
    </row>
    <row r="57" spans="1:10">
      <c r="A57" s="68">
        <f t="shared" si="1"/>
        <v>44</v>
      </c>
      <c r="B57" s="60" t="s">
        <v>28</v>
      </c>
      <c r="C57" s="60" t="s">
        <v>27</v>
      </c>
      <c r="D57" s="74"/>
      <c r="E57" s="73"/>
      <c r="F57" s="73"/>
      <c r="G57" s="60" t="s">
        <v>29</v>
      </c>
      <c r="H57" s="61">
        <f>SUMIFS('Spustni seznam'!$D$13:$D$21,'Spustni seznam'!$C$13:$C$21,G57,'Spustni seznam'!$B$13:$B$21,'Seznam VIZ'!C57)</f>
        <v>0</v>
      </c>
      <c r="I57" s="62">
        <v>0</v>
      </c>
      <c r="J57" s="61">
        <f t="shared" si="0"/>
        <v>0</v>
      </c>
    </row>
    <row r="58" spans="1:10">
      <c r="A58" s="68">
        <f t="shared" si="1"/>
        <v>45</v>
      </c>
      <c r="B58" s="60" t="s">
        <v>28</v>
      </c>
      <c r="C58" s="60" t="s">
        <v>27</v>
      </c>
      <c r="D58" s="74"/>
      <c r="E58" s="73"/>
      <c r="F58" s="73"/>
      <c r="G58" s="60" t="s">
        <v>29</v>
      </c>
      <c r="H58" s="61">
        <f>SUMIFS('Spustni seznam'!$D$13:$D$21,'Spustni seznam'!$C$13:$C$21,G58,'Spustni seznam'!$B$13:$B$21,'Seznam VIZ'!C58)</f>
        <v>0</v>
      </c>
      <c r="I58" s="62">
        <v>0</v>
      </c>
      <c r="J58" s="61">
        <f t="shared" si="0"/>
        <v>0</v>
      </c>
    </row>
    <row r="59" spans="1:10">
      <c r="A59" s="68">
        <f t="shared" si="1"/>
        <v>46</v>
      </c>
      <c r="B59" s="60" t="s">
        <v>28</v>
      </c>
      <c r="C59" s="60" t="s">
        <v>27</v>
      </c>
      <c r="D59" s="74"/>
      <c r="E59" s="73"/>
      <c r="F59" s="73"/>
      <c r="G59" s="60" t="s">
        <v>29</v>
      </c>
      <c r="H59" s="61">
        <f>SUMIFS('Spustni seznam'!$D$13:$D$21,'Spustni seznam'!$C$13:$C$21,G59,'Spustni seznam'!$B$13:$B$21,'Seznam VIZ'!C59)</f>
        <v>0</v>
      </c>
      <c r="I59" s="62">
        <v>0</v>
      </c>
      <c r="J59" s="61">
        <f t="shared" si="0"/>
        <v>0</v>
      </c>
    </row>
    <row r="60" spans="1:10">
      <c r="A60" s="68">
        <f t="shared" si="1"/>
        <v>47</v>
      </c>
      <c r="B60" s="60" t="s">
        <v>28</v>
      </c>
      <c r="C60" s="60" t="s">
        <v>27</v>
      </c>
      <c r="D60" s="74"/>
      <c r="E60" s="73"/>
      <c r="F60" s="73"/>
      <c r="G60" s="60" t="s">
        <v>29</v>
      </c>
      <c r="H60" s="61">
        <f>SUMIFS('Spustni seznam'!$D$13:$D$21,'Spustni seznam'!$C$13:$C$21,G60,'Spustni seznam'!$B$13:$B$21,'Seznam VIZ'!C60)</f>
        <v>0</v>
      </c>
      <c r="I60" s="62">
        <v>0</v>
      </c>
      <c r="J60" s="61">
        <f t="shared" si="0"/>
        <v>0</v>
      </c>
    </row>
    <row r="61" spans="1:10">
      <c r="A61" s="68">
        <f t="shared" si="1"/>
        <v>48</v>
      </c>
      <c r="B61" s="60" t="s">
        <v>28</v>
      </c>
      <c r="C61" s="60" t="s">
        <v>27</v>
      </c>
      <c r="D61" s="74"/>
      <c r="E61" s="73"/>
      <c r="F61" s="73"/>
      <c r="G61" s="60" t="s">
        <v>29</v>
      </c>
      <c r="H61" s="61">
        <f>SUMIFS('Spustni seznam'!$D$13:$D$21,'Spustni seznam'!$C$13:$C$21,G61,'Spustni seznam'!$B$13:$B$21,'Seznam VIZ'!C61)</f>
        <v>0</v>
      </c>
      <c r="I61" s="62">
        <v>0</v>
      </c>
      <c r="J61" s="61">
        <f t="shared" si="0"/>
        <v>0</v>
      </c>
    </row>
    <row r="62" spans="1:10">
      <c r="A62" s="68">
        <f>A61+1</f>
        <v>49</v>
      </c>
      <c r="B62" s="60" t="s">
        <v>28</v>
      </c>
      <c r="C62" s="60" t="s">
        <v>27</v>
      </c>
      <c r="D62" s="74"/>
      <c r="E62" s="73"/>
      <c r="F62" s="73"/>
      <c r="G62" s="60" t="s">
        <v>29</v>
      </c>
      <c r="H62" s="61">
        <f>SUMIFS('Spustni seznam'!$D$13:$D$21,'Spustni seznam'!$C$13:$C$21,G62,'Spustni seznam'!$B$13:$B$21,'Seznam VIZ'!C62)</f>
        <v>0</v>
      </c>
      <c r="I62" s="62">
        <v>0</v>
      </c>
      <c r="J62" s="61">
        <f t="shared" si="0"/>
        <v>0</v>
      </c>
    </row>
    <row r="63" spans="1:10" ht="15" thickBot="1">
      <c r="A63" s="63">
        <f t="shared" si="1"/>
        <v>50</v>
      </c>
      <c r="B63" s="64" t="s">
        <v>28</v>
      </c>
      <c r="C63" s="65" t="s">
        <v>27</v>
      </c>
      <c r="D63" s="81"/>
      <c r="E63" s="80"/>
      <c r="F63" s="80"/>
      <c r="G63" s="65" t="s">
        <v>29</v>
      </c>
      <c r="H63" s="66">
        <f>SUMIFS('Spustni seznam'!$D$13:$D$21,'Spustni seznam'!$C$13:$C$21,G63,'Spustni seznam'!$B$13:$B$21,'Seznam VIZ'!C63)</f>
        <v>0</v>
      </c>
      <c r="I63" s="67">
        <v>0</v>
      </c>
      <c r="J63" s="66">
        <f t="shared" si="0"/>
        <v>0</v>
      </c>
    </row>
    <row r="64" spans="1:10">
      <c r="A64" s="49" t="s">
        <v>31</v>
      </c>
      <c r="B64" s="49" t="s">
        <v>8</v>
      </c>
      <c r="C64" s="75" t="s">
        <v>30</v>
      </c>
      <c r="D64" s="75"/>
      <c r="E64" s="75"/>
      <c r="F64" s="75"/>
      <c r="G64" s="75"/>
      <c r="H64" s="48" t="s">
        <v>9</v>
      </c>
      <c r="I64" s="49">
        <f>SUMIFS($I$14:$I$63,$B$14:$B$63,B64,$G$14:$G$63,H64)</f>
        <v>0</v>
      </c>
      <c r="J64" s="50">
        <f>SUMIFS($J$14:$J$63,$B$14:$B$63,B64,$G$14:$G$63,H64)</f>
        <v>0</v>
      </c>
    </row>
    <row r="65" spans="1:10">
      <c r="A65" s="52"/>
      <c r="B65" s="52"/>
      <c r="C65" s="76"/>
      <c r="D65" s="76"/>
      <c r="E65" s="76"/>
      <c r="F65" s="76"/>
      <c r="G65" s="76"/>
      <c r="H65" s="51" t="s">
        <v>10</v>
      </c>
      <c r="I65" s="52">
        <f>SUMIFS($I$14:$I$63,$B$14:$B$63,B64,$G$14:$G$63,H65)</f>
        <v>0</v>
      </c>
      <c r="J65" s="53">
        <f>SUMIFS($J$14:$J$63,$B$14:$B$63,B64,$G$14:$G$63,H65)</f>
        <v>0</v>
      </c>
    </row>
    <row r="66" spans="1:10">
      <c r="A66" s="52" t="s">
        <v>31</v>
      </c>
      <c r="B66" s="52" t="s">
        <v>1</v>
      </c>
      <c r="C66" s="76" t="s">
        <v>32</v>
      </c>
      <c r="D66" s="76"/>
      <c r="E66" s="76"/>
      <c r="F66" s="76"/>
      <c r="G66" s="76"/>
      <c r="H66" s="51" t="s">
        <v>9</v>
      </c>
      <c r="I66" s="52">
        <f>SUMIFS($I$14:$I$63,$B$14:$B$63,B66,$G$14:$G$63,H66)</f>
        <v>0</v>
      </c>
      <c r="J66" s="53">
        <f>SUMIFS($J$14:$J$63,$B$14:$B$63,B66,$G$14:$G$63,H66)</f>
        <v>0</v>
      </c>
    </row>
    <row r="67" spans="1:10" ht="15" thickBot="1">
      <c r="A67" s="55"/>
      <c r="B67" s="55"/>
      <c r="C67" s="77"/>
      <c r="D67" s="77"/>
      <c r="E67" s="77"/>
      <c r="F67" s="77"/>
      <c r="G67" s="77"/>
      <c r="H67" s="54" t="s">
        <v>10</v>
      </c>
      <c r="I67" s="55">
        <f>SUMIFS($I$14:$I$63,$B$14:$B$63,B66,$G$14:$G$63,H67)</f>
        <v>0</v>
      </c>
      <c r="J67" s="56">
        <f>SUMIFS($J$14:$J$63,$B$14:$B$63,B66,$G$14:$G$63,H67)</f>
        <v>0</v>
      </c>
    </row>
    <row r="68" spans="1:10" s="57" customFormat="1" ht="16.2" thickTop="1">
      <c r="A68" s="79" t="s">
        <v>56</v>
      </c>
      <c r="B68" s="79"/>
      <c r="C68" s="79"/>
      <c r="D68" s="79"/>
      <c r="E68" s="79"/>
      <c r="F68" s="79"/>
      <c r="G68" s="79"/>
      <c r="H68" s="79"/>
      <c r="I68" s="79"/>
      <c r="J68" s="58">
        <f>SUM(J64:J67)</f>
        <v>0</v>
      </c>
    </row>
    <row r="70" spans="1:10" ht="15" thickBot="1">
      <c r="A70" s="101" t="s">
        <v>40</v>
      </c>
      <c r="J70" s="47"/>
    </row>
    <row r="71" spans="1:10" ht="15" thickTop="1">
      <c r="A71" s="131" t="s">
        <v>7</v>
      </c>
      <c r="B71" s="82" t="s">
        <v>8</v>
      </c>
      <c r="C71" s="122" t="s">
        <v>30</v>
      </c>
      <c r="D71" s="123"/>
      <c r="E71" s="124"/>
    </row>
    <row r="72" spans="1:10">
      <c r="A72" s="132"/>
      <c r="B72" s="83" t="s">
        <v>1</v>
      </c>
      <c r="C72" s="125" t="s">
        <v>32</v>
      </c>
      <c r="D72" s="126"/>
      <c r="E72" s="127"/>
    </row>
    <row r="73" spans="1:10">
      <c r="A73" s="131" t="s">
        <v>6</v>
      </c>
      <c r="B73" s="82" t="s">
        <v>18</v>
      </c>
      <c r="C73" s="122" t="s">
        <v>19</v>
      </c>
      <c r="D73" s="123"/>
      <c r="E73" s="124"/>
      <c r="F73" s="135" t="s">
        <v>38</v>
      </c>
      <c r="G73" s="136"/>
      <c r="H73" s="40"/>
      <c r="I73" s="78" t="s">
        <v>39</v>
      </c>
      <c r="J73" s="78"/>
    </row>
    <row r="74" spans="1:10">
      <c r="A74" s="133"/>
      <c r="B74" s="7" t="s">
        <v>21</v>
      </c>
      <c r="C74" s="128" t="s">
        <v>20</v>
      </c>
      <c r="D74" s="129"/>
      <c r="E74" s="130"/>
      <c r="H74" s="40"/>
      <c r="I74" s="78" t="s">
        <v>52</v>
      </c>
      <c r="J74" s="78"/>
    </row>
    <row r="75" spans="1:10">
      <c r="A75" s="133"/>
      <c r="B75" s="7" t="s">
        <v>41</v>
      </c>
      <c r="C75" s="128" t="s">
        <v>22</v>
      </c>
      <c r="D75" s="129"/>
      <c r="E75" s="130"/>
    </row>
    <row r="76" spans="1:10" ht="15" thickBot="1">
      <c r="A76" s="132"/>
      <c r="B76" s="83" t="s">
        <v>42</v>
      </c>
      <c r="C76" s="125" t="s">
        <v>23</v>
      </c>
      <c r="D76" s="126"/>
      <c r="E76" s="127"/>
      <c r="F76" s="134"/>
      <c r="G76" s="134"/>
    </row>
    <row r="77" spans="1:10" ht="15" thickTop="1">
      <c r="A77" s="131" t="s">
        <v>17</v>
      </c>
      <c r="B77" s="82" t="s">
        <v>9</v>
      </c>
      <c r="C77" s="122" t="s">
        <v>57</v>
      </c>
      <c r="D77" s="123"/>
      <c r="E77" s="124"/>
    </row>
    <row r="78" spans="1:10">
      <c r="A78" s="132"/>
      <c r="B78" s="83" t="s">
        <v>10</v>
      </c>
      <c r="C78" s="125" t="s">
        <v>58</v>
      </c>
      <c r="D78" s="126"/>
      <c r="E78" s="127"/>
    </row>
    <row r="79" spans="1:10" ht="14.4" customHeight="1">
      <c r="A79" s="131" t="s">
        <v>51</v>
      </c>
      <c r="B79" s="84" t="s">
        <v>59</v>
      </c>
      <c r="C79" s="85"/>
      <c r="I79" s="10"/>
    </row>
    <row r="80" spans="1:10">
      <c r="A80" s="133"/>
      <c r="B80" s="7" t="s">
        <v>33</v>
      </c>
      <c r="C80" s="86" t="s">
        <v>34</v>
      </c>
      <c r="I80" s="10"/>
    </row>
    <row r="81" spans="1:10">
      <c r="A81" s="132"/>
      <c r="B81" s="83" t="s">
        <v>35</v>
      </c>
      <c r="C81" s="87" t="s">
        <v>36</v>
      </c>
      <c r="I81" s="10"/>
    </row>
    <row r="82" spans="1:10" ht="14.4" customHeight="1">
      <c r="A82" s="90" t="s">
        <v>60</v>
      </c>
      <c r="B82" s="88" t="s">
        <v>73</v>
      </c>
      <c r="C82" s="89"/>
      <c r="I82" s="10"/>
    </row>
    <row r="83" spans="1:10" ht="14.4" customHeight="1">
      <c r="I83" s="10"/>
    </row>
    <row r="84" spans="1:10" ht="15" thickBot="1">
      <c r="A84" s="91" t="s">
        <v>12</v>
      </c>
      <c r="B84" s="11"/>
      <c r="C84" s="11"/>
      <c r="D84" s="11"/>
      <c r="E84" s="11"/>
      <c r="F84" s="11"/>
      <c r="G84" s="11"/>
      <c r="H84" s="92"/>
    </row>
    <row r="85" spans="1:10" ht="14.4" customHeight="1" thickTop="1">
      <c r="A85" s="93"/>
      <c r="B85" s="70" t="s">
        <v>2</v>
      </c>
      <c r="C85" s="71"/>
      <c r="D85" s="71"/>
      <c r="E85" s="71"/>
      <c r="F85" s="71"/>
      <c r="G85" s="71"/>
      <c r="H85" s="94"/>
      <c r="I85" s="3"/>
    </row>
    <row r="86" spans="1:10" s="59" customFormat="1" ht="27.6" customHeight="1">
      <c r="A86" s="93"/>
      <c r="B86" s="118" t="s">
        <v>63</v>
      </c>
      <c r="C86" s="119"/>
      <c r="D86" s="119"/>
      <c r="E86" s="119"/>
      <c r="F86" s="119"/>
      <c r="G86" s="119"/>
      <c r="H86" s="120"/>
      <c r="I86" s="3"/>
      <c r="J86"/>
    </row>
    <row r="87" spans="1:10" ht="14.4" customHeight="1">
      <c r="A87" s="93"/>
      <c r="B87" s="70" t="s">
        <v>65</v>
      </c>
      <c r="C87" s="71"/>
      <c r="D87" s="71"/>
      <c r="E87" s="71"/>
      <c r="F87" s="71"/>
      <c r="G87" s="71"/>
      <c r="H87" s="94"/>
      <c r="I87" s="3"/>
    </row>
    <row r="88" spans="1:10" ht="14.4" customHeight="1">
      <c r="A88" s="93"/>
      <c r="B88" s="70" t="s">
        <v>66</v>
      </c>
      <c r="C88" s="71"/>
      <c r="D88" s="71"/>
      <c r="E88" s="71"/>
      <c r="F88" s="71"/>
      <c r="G88" s="71"/>
      <c r="H88" s="94"/>
      <c r="I88" s="3"/>
    </row>
    <row r="89" spans="1:10" ht="14.4" customHeight="1">
      <c r="A89" s="95"/>
      <c r="B89" s="96" t="s">
        <v>67</v>
      </c>
      <c r="C89" s="97"/>
      <c r="D89" s="97"/>
      <c r="E89" s="97"/>
      <c r="F89" s="97"/>
      <c r="G89" s="97"/>
      <c r="H89" s="98"/>
      <c r="I89" s="3"/>
    </row>
    <row r="91" spans="1:10" ht="15" thickBot="1">
      <c r="A91" s="91" t="s">
        <v>13</v>
      </c>
      <c r="B91" s="11"/>
      <c r="C91" s="11"/>
      <c r="D91" s="11"/>
      <c r="E91" s="11"/>
      <c r="F91" s="11"/>
      <c r="G91" s="11"/>
      <c r="H91" s="92"/>
    </row>
    <row r="92" spans="1:10" ht="15" thickTop="1">
      <c r="A92" s="99"/>
      <c r="B92" s="70" t="s">
        <v>46</v>
      </c>
      <c r="C92" s="71"/>
      <c r="D92" s="71"/>
      <c r="E92" s="71"/>
      <c r="F92" s="71"/>
      <c r="G92" s="71"/>
      <c r="H92" s="94"/>
    </row>
    <row r="93" spans="1:10" ht="14.4" customHeight="1">
      <c r="A93" s="99"/>
      <c r="B93" s="118" t="s">
        <v>72</v>
      </c>
      <c r="C93" s="119"/>
      <c r="D93" s="119"/>
      <c r="E93" s="119"/>
      <c r="F93" s="119"/>
      <c r="G93" s="119"/>
      <c r="H93" s="120"/>
    </row>
    <row r="94" spans="1:10">
      <c r="A94" s="99"/>
      <c r="B94" s="70" t="s">
        <v>68</v>
      </c>
      <c r="C94" s="71"/>
      <c r="D94" s="71"/>
      <c r="E94" s="71"/>
      <c r="F94" s="71"/>
      <c r="G94" s="71"/>
      <c r="H94" s="94"/>
    </row>
    <row r="95" spans="1:10">
      <c r="A95" s="99"/>
      <c r="B95" s="70" t="s">
        <v>69</v>
      </c>
      <c r="C95" s="71"/>
      <c r="D95" s="71"/>
      <c r="E95" s="71"/>
      <c r="F95" s="71"/>
      <c r="G95" s="71"/>
      <c r="H95" s="94"/>
    </row>
    <row r="96" spans="1:10">
      <c r="A96" s="99"/>
      <c r="B96" s="70" t="s">
        <v>61</v>
      </c>
      <c r="C96" s="71"/>
      <c r="D96" s="71"/>
      <c r="E96" s="71"/>
      <c r="F96" s="71"/>
      <c r="G96" s="71"/>
      <c r="H96" s="94"/>
    </row>
    <row r="97" spans="1:8">
      <c r="A97" s="99"/>
      <c r="B97" s="70" t="s">
        <v>70</v>
      </c>
      <c r="C97" s="71"/>
      <c r="D97" s="71"/>
      <c r="E97" s="71"/>
      <c r="F97" s="71"/>
      <c r="G97" s="71"/>
      <c r="H97" s="94"/>
    </row>
    <row r="98" spans="1:8" ht="14.4" customHeight="1">
      <c r="A98" s="99"/>
      <c r="B98" s="118" t="s">
        <v>62</v>
      </c>
      <c r="C98" s="119"/>
      <c r="D98" s="119"/>
      <c r="E98" s="119"/>
      <c r="F98" s="119"/>
      <c r="G98" s="119"/>
      <c r="H98" s="120"/>
    </row>
    <row r="99" spans="1:8">
      <c r="A99" s="99"/>
      <c r="B99" s="70" t="s">
        <v>47</v>
      </c>
      <c r="C99" s="71"/>
      <c r="D99" s="71"/>
      <c r="E99" s="71"/>
      <c r="F99" s="71"/>
      <c r="G99" s="71"/>
      <c r="H99" s="94"/>
    </row>
    <row r="100" spans="1:8">
      <c r="A100" s="99"/>
      <c r="B100" s="70" t="s">
        <v>48</v>
      </c>
      <c r="C100" s="71"/>
      <c r="D100" s="71"/>
      <c r="E100" s="71"/>
      <c r="F100" s="71"/>
      <c r="G100" s="71"/>
      <c r="H100" s="94"/>
    </row>
    <row r="101" spans="1:8">
      <c r="A101" s="99"/>
      <c r="B101" s="70" t="s">
        <v>49</v>
      </c>
      <c r="C101" s="71"/>
      <c r="D101" s="71"/>
      <c r="E101" s="71"/>
      <c r="F101" s="71"/>
      <c r="G101" s="71"/>
      <c r="H101" s="94"/>
    </row>
    <row r="102" spans="1:8">
      <c r="A102" s="100"/>
      <c r="B102" s="96" t="s">
        <v>50</v>
      </c>
      <c r="C102" s="97"/>
      <c r="D102" s="97"/>
      <c r="E102" s="97"/>
      <c r="F102" s="97"/>
      <c r="G102" s="97"/>
      <c r="H102" s="98"/>
    </row>
  </sheetData>
  <sheetProtection algorithmName="SHA-512" hashValue="Za1eZTPnxylj0ms08ehv1MZNaMl+iqHVNozvej53F19MkpgmRpb0Q9fuPsjjPwWKBHfpXmnyuqgA9cZ9RnQk0A==" saltValue="7cBOyyKo+scrAzrbez3SHA==" spinCount="100000" sheet="1" objects="1" scenarios="1"/>
  <mergeCells count="34">
    <mergeCell ref="A79:A81"/>
    <mergeCell ref="A71:A72"/>
    <mergeCell ref="A73:A76"/>
    <mergeCell ref="A77:A78"/>
    <mergeCell ref="F76:G76"/>
    <mergeCell ref="F73:G73"/>
    <mergeCell ref="B93:H93"/>
    <mergeCell ref="B86:H86"/>
    <mergeCell ref="B98:H98"/>
    <mergeCell ref="B6:C6"/>
    <mergeCell ref="C71:E71"/>
    <mergeCell ref="C72:E72"/>
    <mergeCell ref="C73:E73"/>
    <mergeCell ref="C74:E74"/>
    <mergeCell ref="C75:E75"/>
    <mergeCell ref="C76:E76"/>
    <mergeCell ref="C77:E77"/>
    <mergeCell ref="C78:E78"/>
    <mergeCell ref="H12:H13"/>
    <mergeCell ref="I12:I13"/>
    <mergeCell ref="J12:J13"/>
    <mergeCell ref="E4:F4"/>
    <mergeCell ref="J6:J8"/>
    <mergeCell ref="B12:C12"/>
    <mergeCell ref="A12:A13"/>
    <mergeCell ref="D12:D13"/>
    <mergeCell ref="E12:E13"/>
    <mergeCell ref="F12:F13"/>
    <mergeCell ref="A10:J10"/>
    <mergeCell ref="D2:H3"/>
    <mergeCell ref="B7:C7"/>
    <mergeCell ref="B8:C8"/>
    <mergeCell ref="D7:H7"/>
    <mergeCell ref="D8:H8"/>
  </mergeCells>
  <dataValidations count="2">
    <dataValidation type="list" allowBlank="1" showInputMessage="1" showErrorMessage="1" sqref="C69" xr:uid="{E1ACDDCD-5FDF-4479-BEC4-614D9CB19D18}">
      <formula1>#REF!</formula1>
    </dataValidation>
    <dataValidation type="list" allowBlank="1" showInputMessage="1" showErrorMessage="1" sqref="B69" xr:uid="{643A0A5E-5832-4F4C-84A8-E2E975EF533E}">
      <formula1>$B$71:$B$72</formula1>
    </dataValidation>
  </dataValidations>
  <hyperlinks>
    <hyperlink ref="B85" location="_ftnref1" display="_ftnref1" xr:uid="{FA164BDB-C965-475C-AAFB-8940C54DFB25}"/>
    <hyperlink ref="B86" location="_ftnref2" display="_ftnref2" xr:uid="{FEE06808-F65F-44C2-B6A7-5B45A6E2F512}"/>
    <hyperlink ref="B87" location="_ftnref3" display="_ftnref3" xr:uid="{FDADFBF7-0D3B-43E5-8DC9-F5A5ED135C99}"/>
    <hyperlink ref="B88" location="_ftnref4" display="_ftnref4" xr:uid="{0D19C386-AAAB-4366-AD4A-8F396DF82CF9}"/>
    <hyperlink ref="B89" location="_ftnref5" display="_ftnref5" xr:uid="{85D61133-D63B-4F05-A5AA-982409B6EA63}"/>
  </hyperlinks>
  <pageMargins left="0.4" right="0.25" top="0.34" bottom="0.34" header="0.3" footer="0.3"/>
  <pageSetup paperSize="9" scale="68" fitToHeight="0" orientation="landscape" r:id="rId1"/>
  <ignoredErrors>
    <ignoredError sqref="I65:J65" 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13F8DE08-BE88-4C0C-8EC4-FF27839496FA}">
          <x14:formula1>
            <xm:f>'Spustni seznam'!$A$8:$A$10</xm:f>
          </x14:formula1>
          <xm:sqref>G14:G63</xm:sqref>
        </x14:dataValidation>
        <x14:dataValidation type="list" allowBlank="1" showInputMessage="1" showErrorMessage="1" xr:uid="{2314266E-5226-48FB-96A2-5135D9EA746F}">
          <x14:formula1>
            <xm:f>'Spustni seznam'!$A$2:$A$5</xm:f>
          </x14:formula1>
          <xm:sqref>B14:B63</xm:sqref>
        </x14:dataValidation>
        <x14:dataValidation type="list" allowBlank="1" showInputMessage="1" showErrorMessage="1" xr:uid="{DE316AAB-59A8-4EDD-8D53-D230451E445A}">
          <x14:formula1>
            <xm:f>IF(B14="Izberi sklop",'Spustni seznam'!$C$4, IF(B14="A",'Spustni seznam'!$D$4:$D$5,IF(B14="B",'Spustni seznam'!$F$4:$F$5,IF(B14="C",'Spustni seznam'!#REF!))))</xm:f>
          </x14:formula1>
          <xm:sqref>C14:C63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</vt:i4>
      </vt:variant>
      <vt:variant>
        <vt:lpstr>Imenovani obsegi</vt:lpstr>
      </vt:variant>
      <vt:variant>
        <vt:i4>1</vt:i4>
      </vt:variant>
    </vt:vector>
  </HeadingPairs>
  <TitlesOfParts>
    <vt:vector size="3" baseType="lpstr">
      <vt:lpstr>Spustni seznam</vt:lpstr>
      <vt:lpstr>Seznam VIZ</vt:lpstr>
      <vt:lpstr>'Seznam VIZ'!Področje_tiskanja</vt:lpstr>
    </vt:vector>
  </TitlesOfParts>
  <Company>Planica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Uporabnik</dc:creator>
  <cp:lastModifiedBy>Uporabnik</cp:lastModifiedBy>
  <cp:lastPrinted>2025-02-28T11:23:14Z</cp:lastPrinted>
  <dcterms:created xsi:type="dcterms:W3CDTF">2024-12-20T09:35:01Z</dcterms:created>
  <dcterms:modified xsi:type="dcterms:W3CDTF">2025-02-28T12:04:27Z</dcterms:modified>
</cp:coreProperties>
</file>